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J21" i="1"/>
  <c r="I21" i="1"/>
  <c r="H21" i="1"/>
  <c r="G21" i="1"/>
  <c r="F21" i="1"/>
  <c r="Q20" i="1"/>
  <c r="P20" i="1"/>
  <c r="O20" i="1"/>
  <c r="N20" i="1"/>
  <c r="M20" i="1"/>
  <c r="J20" i="1"/>
  <c r="I20" i="1"/>
  <c r="H20" i="1"/>
  <c r="G20" i="1"/>
  <c r="F20" i="1"/>
  <c r="Q165" i="1" l="1"/>
  <c r="P165" i="1"/>
  <c r="O165" i="1"/>
  <c r="N165" i="1"/>
  <c r="M165" i="1"/>
  <c r="J165" i="1"/>
  <c r="I165" i="1"/>
  <c r="H165" i="1"/>
  <c r="G165" i="1"/>
  <c r="F165" i="1"/>
  <c r="Q156" i="1"/>
  <c r="P156" i="1"/>
  <c r="O156" i="1"/>
  <c r="N156" i="1"/>
  <c r="M156" i="1"/>
  <c r="J156" i="1"/>
  <c r="J166" i="1" s="1"/>
  <c r="I156" i="1"/>
  <c r="H156" i="1"/>
  <c r="G156" i="1"/>
  <c r="F156" i="1"/>
  <c r="Q150" i="1"/>
  <c r="P150" i="1"/>
  <c r="O150" i="1"/>
  <c r="N150" i="1"/>
  <c r="M150" i="1"/>
  <c r="J150" i="1"/>
  <c r="I150" i="1"/>
  <c r="H150" i="1"/>
  <c r="G150" i="1"/>
  <c r="F150" i="1"/>
  <c r="Q140" i="1"/>
  <c r="P140" i="1"/>
  <c r="P151" i="1" s="1"/>
  <c r="O140" i="1"/>
  <c r="N140" i="1"/>
  <c r="M140" i="1"/>
  <c r="J140" i="1"/>
  <c r="J151" i="1" s="1"/>
  <c r="I140" i="1"/>
  <c r="H140" i="1"/>
  <c r="G140" i="1"/>
  <c r="F140" i="1"/>
  <c r="Q134" i="1"/>
  <c r="P134" i="1"/>
  <c r="O134" i="1"/>
  <c r="N134" i="1"/>
  <c r="M134" i="1"/>
  <c r="J134" i="1"/>
  <c r="I134" i="1"/>
  <c r="H134" i="1"/>
  <c r="G134" i="1"/>
  <c r="F134" i="1"/>
  <c r="Q125" i="1"/>
  <c r="P125" i="1"/>
  <c r="O125" i="1"/>
  <c r="N125" i="1"/>
  <c r="M125" i="1"/>
  <c r="J125" i="1"/>
  <c r="I125" i="1"/>
  <c r="H125" i="1"/>
  <c r="G125" i="1"/>
  <c r="F125" i="1"/>
  <c r="F119" i="1"/>
  <c r="Q118" i="1"/>
  <c r="P118" i="1"/>
  <c r="O118" i="1"/>
  <c r="N118" i="1"/>
  <c r="M118" i="1"/>
  <c r="J118" i="1"/>
  <c r="J119" i="1" s="1"/>
  <c r="I118" i="1"/>
  <c r="H118" i="1"/>
  <c r="G118" i="1"/>
  <c r="Q108" i="1"/>
  <c r="P108" i="1"/>
  <c r="O108" i="1"/>
  <c r="N108" i="1"/>
  <c r="N119" i="1" s="1"/>
  <c r="M108" i="1"/>
  <c r="J108" i="1"/>
  <c r="I108" i="1"/>
  <c r="H108" i="1"/>
  <c r="H119" i="1" s="1"/>
  <c r="G108" i="1"/>
  <c r="F108" i="1"/>
  <c r="Q101" i="1"/>
  <c r="P101" i="1"/>
  <c r="O101" i="1"/>
  <c r="N101" i="1"/>
  <c r="M101" i="1"/>
  <c r="J101" i="1"/>
  <c r="I101" i="1"/>
  <c r="H101" i="1"/>
  <c r="G101" i="1"/>
  <c r="F101" i="1"/>
  <c r="Q93" i="1"/>
  <c r="P93" i="1"/>
  <c r="O93" i="1"/>
  <c r="N93" i="1"/>
  <c r="M93" i="1"/>
  <c r="J93" i="1"/>
  <c r="I93" i="1"/>
  <c r="H93" i="1"/>
  <c r="G93" i="1"/>
  <c r="F93" i="1"/>
  <c r="Q87" i="1"/>
  <c r="P87" i="1"/>
  <c r="O87" i="1"/>
  <c r="N87" i="1"/>
  <c r="M87" i="1"/>
  <c r="J87" i="1"/>
  <c r="I87" i="1"/>
  <c r="H87" i="1"/>
  <c r="G87" i="1"/>
  <c r="F87" i="1"/>
  <c r="Q77" i="1"/>
  <c r="Q88" i="1" s="1"/>
  <c r="P77" i="1"/>
  <c r="P88" i="1" s="1"/>
  <c r="O77" i="1"/>
  <c r="N77" i="1"/>
  <c r="M77" i="1"/>
  <c r="M88" i="1" s="1"/>
  <c r="J77" i="1"/>
  <c r="J88" i="1" s="1"/>
  <c r="I77" i="1"/>
  <c r="H77" i="1"/>
  <c r="G77" i="1"/>
  <c r="G88" i="1" s="1"/>
  <c r="F77" i="1"/>
  <c r="Q70" i="1"/>
  <c r="P70" i="1"/>
  <c r="O70" i="1"/>
  <c r="N70" i="1"/>
  <c r="M70" i="1"/>
  <c r="J70" i="1"/>
  <c r="I70" i="1"/>
  <c r="H70" i="1"/>
  <c r="G70" i="1"/>
  <c r="F70" i="1"/>
  <c r="Q60" i="1"/>
  <c r="P60" i="1"/>
  <c r="O60" i="1"/>
  <c r="N60" i="1"/>
  <c r="M60" i="1"/>
  <c r="J60" i="1"/>
  <c r="I60" i="1"/>
  <c r="H60" i="1"/>
  <c r="G60" i="1"/>
  <c r="F60" i="1"/>
  <c r="Q53" i="1"/>
  <c r="P53" i="1"/>
  <c r="O53" i="1"/>
  <c r="N53" i="1"/>
  <c r="M53" i="1"/>
  <c r="J53" i="1"/>
  <c r="I53" i="1"/>
  <c r="H53" i="1"/>
  <c r="G53" i="1"/>
  <c r="F53" i="1"/>
  <c r="Q44" i="1"/>
  <c r="P44" i="1"/>
  <c r="O44" i="1"/>
  <c r="N44" i="1"/>
  <c r="M44" i="1"/>
  <c r="J44" i="1"/>
  <c r="I44" i="1"/>
  <c r="H44" i="1"/>
  <c r="G44" i="1"/>
  <c r="F44" i="1"/>
  <c r="Q37" i="1"/>
  <c r="P37" i="1"/>
  <c r="O37" i="1"/>
  <c r="N37" i="1"/>
  <c r="M37" i="1"/>
  <c r="I37" i="1"/>
  <c r="H37" i="1"/>
  <c r="G37" i="1"/>
  <c r="F37" i="1"/>
  <c r="Q27" i="1"/>
  <c r="P27" i="1"/>
  <c r="O27" i="1"/>
  <c r="N27" i="1"/>
  <c r="M27" i="1"/>
  <c r="J27" i="1"/>
  <c r="J38" i="1" s="1"/>
  <c r="I27" i="1"/>
  <c r="H27" i="1"/>
  <c r="G27" i="1"/>
  <c r="F27" i="1"/>
  <c r="Q11" i="1"/>
  <c r="P11" i="1"/>
  <c r="O11" i="1"/>
  <c r="N11" i="1"/>
  <c r="M11" i="1"/>
  <c r="J11" i="1"/>
  <c r="I11" i="1"/>
  <c r="H11" i="1"/>
  <c r="G11" i="1"/>
  <c r="F11" i="1"/>
  <c r="P166" i="1" l="1"/>
  <c r="I88" i="1"/>
  <c r="O88" i="1"/>
  <c r="H88" i="1"/>
  <c r="N88" i="1"/>
  <c r="G71" i="1"/>
  <c r="M71" i="1"/>
  <c r="Q71" i="1"/>
  <c r="I71" i="1"/>
  <c r="G135" i="1"/>
  <c r="M135" i="1"/>
  <c r="N135" i="1" s="1"/>
  <c r="O135" i="1" s="1"/>
  <c r="P135" i="1" s="1"/>
  <c r="Q135" i="1" s="1"/>
  <c r="G151" i="1"/>
  <c r="M151" i="1"/>
  <c r="Q151" i="1"/>
  <c r="H54" i="1"/>
  <c r="N54" i="1"/>
  <c r="J54" i="1"/>
  <c r="P54" i="1"/>
  <c r="N71" i="1"/>
  <c r="N38" i="1"/>
  <c r="I54" i="1"/>
  <c r="O54" i="1"/>
  <c r="I119" i="1"/>
  <c r="O119" i="1"/>
  <c r="I135" i="1"/>
  <c r="I38" i="1"/>
  <c r="J71" i="1"/>
  <c r="P71" i="1"/>
  <c r="H71" i="1"/>
  <c r="I102" i="1"/>
  <c r="O102" i="1"/>
  <c r="G102" i="1"/>
  <c r="M102" i="1"/>
  <c r="Q102" i="1"/>
  <c r="H135" i="1"/>
  <c r="H166" i="1"/>
  <c r="N166" i="1"/>
  <c r="P38" i="1"/>
  <c r="O71" i="1"/>
  <c r="J102" i="1"/>
  <c r="P102" i="1"/>
  <c r="P119" i="1"/>
  <c r="I166" i="1"/>
  <c r="O166" i="1"/>
  <c r="G166" i="1"/>
  <c r="M166" i="1"/>
  <c r="Q166" i="1"/>
  <c r="M38" i="1"/>
  <c r="Q38" i="1"/>
  <c r="G54" i="1"/>
  <c r="M54" i="1"/>
  <c r="Q54" i="1"/>
  <c r="H102" i="1"/>
  <c r="N102" i="1"/>
  <c r="J135" i="1"/>
  <c r="I151" i="1"/>
  <c r="O151" i="1"/>
  <c r="H38" i="1"/>
  <c r="O38" i="1"/>
  <c r="G38" i="1"/>
  <c r="G119" i="1"/>
  <c r="M119" i="1"/>
  <c r="Q119" i="1"/>
  <c r="H151" i="1"/>
  <c r="N151" i="1"/>
  <c r="G167" i="1" l="1"/>
  <c r="G168" i="1" s="1"/>
</calcChain>
</file>

<file path=xl/sharedStrings.xml><?xml version="1.0" encoding="utf-8"?>
<sst xmlns="http://schemas.openxmlformats.org/spreadsheetml/2006/main" count="394" uniqueCount="154">
  <si>
    <t>Школа</t>
  </si>
  <si>
    <t>7-11 лет</t>
  </si>
  <si>
    <t>дата</t>
  </si>
  <si>
    <t>неделя</t>
  </si>
  <si>
    <t>день недели</t>
  </si>
  <si>
    <t>Прием пищи</t>
  </si>
  <si>
    <t>Раздел</t>
  </si>
  <si>
    <t>Блюда</t>
  </si>
  <si>
    <t>вес блюда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</si>
  <si>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</si>
  <si>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</si>
  <si>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</si>
  <si>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</si>
  <si>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</si>
  <si>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</si>
  <si>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Са, мг</t>
  </si>
  <si>
    <t>Fe, мг</t>
  </si>
  <si>
    <t>B1, мг</t>
  </si>
  <si>
    <t>B2, мг</t>
  </si>
  <si>
    <t>C, мг</t>
  </si>
  <si>
    <t>Завтрак</t>
  </si>
  <si>
    <t>гор.блюдо</t>
  </si>
  <si>
    <t>Каша манная молочная с маслом сливочным</t>
  </si>
  <si>
    <t>5/4</t>
  </si>
  <si>
    <t>гор.напиток</t>
  </si>
  <si>
    <t>Кофейный напиток с молоком (2 вариант)</t>
  </si>
  <si>
    <t>32/10</t>
  </si>
  <si>
    <t xml:space="preserve">хлеб </t>
  </si>
  <si>
    <t>Хлеб пшеничный</t>
  </si>
  <si>
    <t>Сыр (поциями)</t>
  </si>
  <si>
    <t>4/13</t>
  </si>
  <si>
    <t>Сок</t>
  </si>
  <si>
    <t xml:space="preserve">сок </t>
  </si>
  <si>
    <t xml:space="preserve">ИТОГ </t>
  </si>
  <si>
    <t>Обед</t>
  </si>
  <si>
    <t>закуска</t>
  </si>
  <si>
    <t>Помидор</t>
  </si>
  <si>
    <t>1 блюдо</t>
  </si>
  <si>
    <t>Кукуруза консервмрованная</t>
  </si>
  <si>
    <t>1/1</t>
  </si>
  <si>
    <t>Борщ со сметаной (2 вариант)</t>
  </si>
  <si>
    <t>2 блюдо</t>
  </si>
  <si>
    <t>мясо кур отварное</t>
  </si>
  <si>
    <t>1/9</t>
  </si>
  <si>
    <t>гарнир</t>
  </si>
  <si>
    <t>рыба запеченая в омлете</t>
  </si>
  <si>
    <t>8/7</t>
  </si>
  <si>
    <t>напиток</t>
  </si>
  <si>
    <t>пюре картофельное</t>
  </si>
  <si>
    <t>3/3</t>
  </si>
  <si>
    <t>хлеб бел.</t>
  </si>
  <si>
    <t>Напиток с витаминами Витошка</t>
  </si>
  <si>
    <t>хлеб черн.</t>
  </si>
  <si>
    <t>Хлеб ржаной</t>
  </si>
  <si>
    <t>ИТОГО ЗА ДЕНЬ</t>
  </si>
  <si>
    <t>Каша пшенная молочная с маслом сливочным</t>
  </si>
  <si>
    <t>11/4</t>
  </si>
  <si>
    <t>Чай (2 вариант)</t>
  </si>
  <si>
    <t>27/10</t>
  </si>
  <si>
    <t>хлеб</t>
  </si>
  <si>
    <t>масло сливочное</t>
  </si>
  <si>
    <t>йогурт</t>
  </si>
  <si>
    <t xml:space="preserve">йогурт </t>
  </si>
  <si>
    <t>ИТОГО</t>
  </si>
  <si>
    <t xml:space="preserve">помидор </t>
  </si>
  <si>
    <t>суп картофельный с бобовыми</t>
  </si>
  <si>
    <t>16/2</t>
  </si>
  <si>
    <t>Соус молочный (для подачи к блюду)</t>
  </si>
  <si>
    <t>1/11</t>
  </si>
  <si>
    <t>Запеканка картофельная фаршированная отварным мясом говядины с овощами</t>
  </si>
  <si>
    <t>56/8</t>
  </si>
  <si>
    <t>Кисель с витаминами Витошка</t>
  </si>
  <si>
    <t>запеканка (сырники) из творога</t>
  </si>
  <si>
    <t>8/5</t>
  </si>
  <si>
    <t>молоко сгущеное</t>
  </si>
  <si>
    <t xml:space="preserve">Чай </t>
  </si>
  <si>
    <t>Сыр (порциями)</t>
  </si>
  <si>
    <t>огурец свежий</t>
  </si>
  <si>
    <t>Рассольник с крупой и сметаной</t>
  </si>
  <si>
    <t>11/2</t>
  </si>
  <si>
    <t>мясо кур отварное в соусе</t>
  </si>
  <si>
    <t>2/9</t>
  </si>
  <si>
    <t>Каша гречневая рассыпчатая</t>
  </si>
  <si>
    <t>43/3</t>
  </si>
  <si>
    <t>Напиток из шиповника</t>
  </si>
  <si>
    <t>6/10</t>
  </si>
  <si>
    <t xml:space="preserve"> Макаронник</t>
  </si>
  <si>
    <t>5/5</t>
  </si>
  <si>
    <t>Какао с молоком (вариант2)</t>
  </si>
  <si>
    <t>36/10</t>
  </si>
  <si>
    <t xml:space="preserve">масло сливочное </t>
  </si>
  <si>
    <t>фрукт</t>
  </si>
  <si>
    <t xml:space="preserve">яблоко </t>
  </si>
  <si>
    <t>Горошек зеленый</t>
  </si>
  <si>
    <t>рулет из мяса говядины с яйцом (паровой)</t>
  </si>
  <si>
    <t>45/8</t>
  </si>
  <si>
    <t>компот из кураги с изюмом</t>
  </si>
  <si>
    <t>10/10</t>
  </si>
  <si>
    <t>итоГО ЗА ДЕНЬ</t>
  </si>
  <si>
    <t>Каша гречневая молочная вязкая</t>
  </si>
  <si>
    <t>2/4</t>
  </si>
  <si>
    <t>20</t>
  </si>
  <si>
    <t>Яблоко</t>
  </si>
  <si>
    <t>Огурец свежий</t>
  </si>
  <si>
    <t>кукуруза консервированная</t>
  </si>
  <si>
    <t xml:space="preserve">Щи из свежей капусты со сметаной </t>
  </si>
  <si>
    <t>6/2</t>
  </si>
  <si>
    <t>макаронные изделия отварные</t>
  </si>
  <si>
    <t>46/3</t>
  </si>
  <si>
    <t>Каша  рисовая молочная вязкая</t>
  </si>
  <si>
    <t>9/4</t>
  </si>
  <si>
    <t>Уха рыбацкая</t>
  </si>
  <si>
    <t>34/2</t>
  </si>
  <si>
    <t>Биточки (котлеты) из мяса говядины паровые</t>
  </si>
  <si>
    <t>16/8</t>
  </si>
  <si>
    <t>компот из сухофруктов</t>
  </si>
  <si>
    <t>Каша  ячневая молочная с маслом сливочным</t>
  </si>
  <si>
    <t>15/4</t>
  </si>
  <si>
    <t xml:space="preserve">яйцо отварное </t>
  </si>
  <si>
    <t>1/6</t>
  </si>
  <si>
    <t>суп картофельный с макаронными изделиями</t>
  </si>
  <si>
    <t>18/2</t>
  </si>
  <si>
    <t>капуста тушеная</t>
  </si>
  <si>
    <t>11/13</t>
  </si>
  <si>
    <t>Биточки (котлеты) из мяса кур</t>
  </si>
  <si>
    <t>5/9</t>
  </si>
  <si>
    <t>компот из яблок и изюма</t>
  </si>
  <si>
    <t>4/10</t>
  </si>
  <si>
    <t xml:space="preserve">Масло сливочное </t>
  </si>
  <si>
    <t>сок</t>
  </si>
  <si>
    <t>гуляш из  мяса говядины</t>
  </si>
  <si>
    <t>12/8</t>
  </si>
  <si>
    <t>итого за день</t>
  </si>
  <si>
    <t>Омлет запеченый или паровой</t>
  </si>
  <si>
    <t>2/16</t>
  </si>
  <si>
    <t>Каша рисовая рассыпчатая</t>
  </si>
  <si>
    <t>ИТОГО за 10 дней</t>
  </si>
  <si>
    <t>ИТОГО среднее значение</t>
  </si>
  <si>
    <t>МБОУ СОШ №2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</si>
  <si>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</si>
  <si>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</si>
  <si>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</si>
  <si>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</si>
  <si>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</si>
  <si>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Паньшина И.С.</t>
  </si>
  <si>
    <t>Возрастная категория</t>
  </si>
  <si>
    <t>день</t>
  </si>
  <si>
    <t>месяц</t>
  </si>
  <si>
    <t>год</t>
  </si>
  <si>
    <t xml:space="preserve">огурец свежий </t>
  </si>
  <si>
    <t>Биточки (котлеты) из рыбы</t>
  </si>
  <si>
    <t>12/7</t>
  </si>
  <si>
    <t>компот из сухофруктов без сахара</t>
  </si>
  <si>
    <t>Б/№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</si>
</sst>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vertical="top"/>
    </xf>
    <xf numFmtId="49" fontId="0" fillId="0" borderId="1" xfId="0" applyNumberForma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>
      <alignment horizont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1" fontId="6" fillId="2" borderId="5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center"/>
    </xf>
    <xf numFmtId="2" fontId="6" fillId="2" borderId="8" xfId="0" applyNumberFormat="1" applyFont="1" applyFill="1" applyBorder="1" applyAlignment="1">
      <alignment horizontal="center" wrapText="1"/>
    </xf>
    <xf numFmtId="1" fontId="4" fillId="0" borderId="5" xfId="0" applyNumberFormat="1" applyFont="1" applyBorder="1" applyAlignment="1">
      <alignment horizontal="center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  <xf numFmtId="2" fontId="11" fillId="3" borderId="14" xfId="0" applyNumberFormat="1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49" fontId="11" fillId="3" borderId="15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1" fillId="3" borderId="14" xfId="0" applyFont="1" applyFill="1" applyBorder="1" applyAlignment="1" applyProtection="1">
      <alignment horizontal="center"/>
      <protection locked="0"/>
    </xf>
    <xf numFmtId="0" fontId="11" fillId="3" borderId="14" xfId="0" applyFont="1" applyFill="1" applyBorder="1" applyAlignment="1" applyProtection="1">
      <alignment horizontal="center" wrapText="1"/>
      <protection locked="0"/>
    </xf>
    <xf numFmtId="0" fontId="0" fillId="0" borderId="6" xfId="0" applyFill="1" applyBorder="1" applyAlignment="1">
      <alignment horizontal="center"/>
    </xf>
    <xf numFmtId="49" fontId="1" fillId="4" borderId="3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 wrapText="1"/>
    </xf>
    <xf numFmtId="1" fontId="11" fillId="3" borderId="14" xfId="0" applyNumberFormat="1" applyFont="1" applyFill="1" applyBorder="1" applyAlignment="1" applyProtection="1">
      <alignment horizontal="center"/>
      <protection locked="0"/>
    </xf>
    <xf numFmtId="1" fontId="1" fillId="4" borderId="16" xfId="0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2" fontId="3" fillId="0" borderId="5" xfId="0" applyNumberFormat="1" applyFon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 applyProtection="1">
      <alignment horizontal="center" wrapText="1"/>
      <protection locked="0"/>
    </xf>
    <xf numFmtId="2" fontId="11" fillId="3" borderId="1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5" xfId="0" applyNumberFormat="1" applyFont="1" applyFill="1" applyBorder="1" applyAlignment="1">
      <alignment horizontal="center"/>
    </xf>
    <xf numFmtId="2" fontId="8" fillId="3" borderId="5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6" fillId="2" borderId="6" xfId="0" applyNumberFormat="1" applyFont="1" applyFill="1" applyBorder="1" applyAlignment="1">
      <alignment horizontal="center" wrapText="1"/>
    </xf>
    <xf numFmtId="0" fontId="0" fillId="0" borderId="7" xfId="0" applyFill="1" applyBorder="1" applyAlignment="1" applyProtection="1">
      <alignment horizontal="center"/>
      <protection locked="0"/>
    </xf>
    <xf numFmtId="0" fontId="16" fillId="3" borderId="14" xfId="0" applyFont="1" applyFill="1" applyBorder="1" applyAlignment="1" applyProtection="1">
      <alignment horizontal="center"/>
      <protection locked="0"/>
    </xf>
    <xf numFmtId="0" fontId="16" fillId="3" borderId="14" xfId="0" applyFont="1" applyFill="1" applyBorder="1" applyAlignment="1" applyProtection="1">
      <alignment horizontal="center" wrapText="1"/>
      <protection locked="0"/>
    </xf>
    <xf numFmtId="2" fontId="10" fillId="3" borderId="14" xfId="0" applyNumberFormat="1" applyFont="1" applyFill="1" applyBorder="1" applyAlignment="1" applyProtection="1">
      <alignment horizontal="center"/>
      <protection locked="0"/>
    </xf>
    <xf numFmtId="49" fontId="16" fillId="3" borderId="15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0" xfId="0" applyBorder="1" applyAlignment="1"/>
    <xf numFmtId="0" fontId="4" fillId="2" borderId="6" xfId="0" applyFont="1" applyFill="1" applyBorder="1" applyAlignment="1">
      <alignment horizontal="center" wrapText="1"/>
    </xf>
    <xf numFmtId="49" fontId="5" fillId="2" borderId="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0" fillId="0" borderId="6" xfId="0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2" fontId="8" fillId="3" borderId="6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0" fontId="10" fillId="3" borderId="5" xfId="0" applyFont="1" applyFill="1" applyBorder="1" applyAlignment="1"/>
    <xf numFmtId="0" fontId="11" fillId="3" borderId="5" xfId="0" applyFont="1" applyFill="1" applyBorder="1" applyAlignment="1"/>
    <xf numFmtId="0" fontId="0" fillId="0" borderId="0" xfId="0" applyBorder="1" applyAlignment="1">
      <alignment horizontal="center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/>
    <xf numFmtId="0" fontId="0" fillId="0" borderId="12" xfId="0" applyBorder="1" applyAlignment="1"/>
    <xf numFmtId="2" fontId="14" fillId="2" borderId="6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center"/>
      <protection locked="0"/>
    </xf>
    <xf numFmtId="2" fontId="4" fillId="0" borderId="5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/>
    <xf numFmtId="0" fontId="1" fillId="4" borderId="5" xfId="0" applyFont="1" applyFill="1" applyBorder="1" applyAlignment="1"/>
    <xf numFmtId="0" fontId="4" fillId="0" borderId="12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wrapText="1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/>
    </xf>
    <xf numFmtId="0" fontId="0" fillId="0" borderId="5" xfId="0" applyFill="1" applyBorder="1" applyAlignment="1"/>
    <xf numFmtId="0" fontId="15" fillId="2" borderId="5" xfId="0" applyFont="1" applyFill="1" applyBorder="1" applyAlignment="1">
      <alignment horizontal="center" wrapText="1"/>
    </xf>
    <xf numFmtId="2" fontId="0" fillId="2" borderId="5" xfId="0" applyNumberFormat="1" applyFont="1" applyFill="1" applyBorder="1" applyAlignment="1">
      <alignment horizontal="center"/>
    </xf>
    <xf numFmtId="0" fontId="0" fillId="0" borderId="16" xfId="0" applyBorder="1" applyAlignment="1"/>
    <xf numFmtId="2" fontId="9" fillId="3" borderId="14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16" fillId="3" borderId="5" xfId="0" applyFont="1" applyFill="1" applyBorder="1" applyAlignment="1"/>
    <xf numFmtId="1" fontId="6" fillId="0" borderId="5" xfId="0" applyNumberFormat="1" applyFont="1" applyFill="1" applyBorder="1" applyAlignment="1">
      <alignment horizontal="center"/>
    </xf>
    <xf numFmtId="49" fontId="17" fillId="0" borderId="5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/>
    <xf numFmtId="0" fontId="1" fillId="4" borderId="1" xfId="0" applyFont="1" applyFill="1" applyBorder="1" applyAlignment="1"/>
    <xf numFmtId="2" fontId="1" fillId="0" borderId="5" xfId="0" applyNumberFormat="1" applyFont="1" applyBorder="1" applyAlignment="1"/>
    <xf numFmtId="0" fontId="0" fillId="0" borderId="1" xfId="0" applyBorder="1" applyAlignment="1"/>
    <xf numFmtId="0" fontId="18" fillId="0" borderId="5" xfId="0" applyFont="1" applyBorder="1" applyAlignment="1"/>
    <xf numFmtId="0" fontId="18" fillId="0" borderId="1" xfId="0" applyFont="1" applyBorder="1" applyAlignment="1"/>
    <xf numFmtId="0" fontId="1" fillId="0" borderId="5" xfId="0" applyNumberFormat="1" applyFont="1" applyBorder="1" applyAlignment="1"/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horizontal="center" vertical="top"/>
    </xf>
    <xf numFmtId="0" fontId="20" fillId="0" borderId="0" xfId="0" applyFont="1" applyAlignment="1">
      <alignment horizontal="right"/>
    </xf>
    <xf numFmtId="0" fontId="20" fillId="0" borderId="0" xfId="0" applyFont="1"/>
    <xf numFmtId="0" fontId="21" fillId="0" borderId="0" xfId="0" applyFont="1" applyFill="1" applyAlignment="1">
      <alignment vertical="top"/>
    </xf>
    <xf numFmtId="1" fontId="20" fillId="5" borderId="6" xfId="0" applyNumberFormat="1" applyFont="1" applyFill="1" applyBorder="1" applyAlignment="1" applyProtection="1">
      <alignment horizontal="center"/>
      <protection locked="0"/>
    </xf>
    <xf numFmtId="1" fontId="20" fillId="5" borderId="5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left"/>
    </xf>
    <xf numFmtId="0" fontId="17" fillId="0" borderId="5" xfId="0" applyFont="1" applyFill="1" applyBorder="1" applyAlignment="1">
      <alignment horizontal="center" vertical="top"/>
    </xf>
    <xf numFmtId="0" fontId="17" fillId="0" borderId="5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2" fontId="6" fillId="2" borderId="5" xfId="0" applyNumberFormat="1" applyFont="1" applyFill="1" applyBorder="1" applyAlignment="1">
      <alignment horizontal="center" vertical="top" wrapText="1"/>
    </xf>
    <xf numFmtId="2" fontId="4" fillId="0" borderId="5" xfId="0" applyNumberFormat="1" applyFont="1" applyFill="1" applyBorder="1" applyAlignment="1" applyProtection="1">
      <alignment horizontal="center" vertical="top"/>
      <protection locked="0"/>
    </xf>
    <xf numFmtId="49" fontId="4" fillId="0" borderId="1" xfId="0" applyNumberFormat="1" applyFont="1" applyFill="1" applyBorder="1" applyAlignment="1" applyProtection="1">
      <alignment horizontal="center" vertical="top"/>
      <protection locked="0"/>
    </xf>
    <xf numFmtId="0" fontId="0" fillId="0" borderId="5" xfId="0" applyBorder="1"/>
    <xf numFmtId="0" fontId="6" fillId="2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2" fontId="0" fillId="0" borderId="5" xfId="0" applyNumberFormat="1" applyFill="1" applyBorder="1" applyAlignment="1" applyProtection="1">
      <alignment horizontal="center" vertical="top"/>
      <protection locked="0"/>
    </xf>
    <xf numFmtId="0" fontId="0" fillId="0" borderId="4" xfId="0" applyBorder="1" applyAlignment="1"/>
    <xf numFmtId="0" fontId="0" fillId="3" borderId="0" xfId="0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13" fillId="4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 vertical="top"/>
      <protection locked="0"/>
    </xf>
    <xf numFmtId="0" fontId="19" fillId="0" borderId="2" xfId="0" applyFont="1" applyFill="1" applyBorder="1" applyAlignment="1" applyProtection="1">
      <alignment horizontal="center" vertical="top"/>
      <protection locked="0"/>
    </xf>
    <xf numFmtId="0" fontId="20" fillId="5" borderId="5" xfId="0" applyFont="1" applyFill="1" applyBorder="1" applyAlignment="1" applyProtection="1">
      <alignment horizontal="left" wrapText="1"/>
      <protection locked="0"/>
    </xf>
    <xf numFmtId="0" fontId="20" fillId="5" borderId="19" xfId="0" applyFont="1" applyFill="1" applyBorder="1" applyAlignment="1" applyProtection="1">
      <alignment horizontal="left" wrapText="1"/>
      <protection locked="0"/>
    </xf>
    <xf numFmtId="0" fontId="20" fillId="5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tabSelected="1" workbookViewId="0">
      <selection activeCell="S25" sqref="S25"/>
    </sheetView>
  </sheetViews>
  <sheetFormatPr defaultRowHeight="15" x14ac:dyDescent="0.25"/>
  <cols>
    <col min="1" max="1" width="5.5703125" customWidth="1"/>
    <col min="2" max="2" width="6.42578125" customWidth="1"/>
    <col min="4" max="4" width="11.28515625" customWidth="1"/>
    <col min="5" max="5" width="24.140625" customWidth="1"/>
    <col min="6" max="6" width="9.28515625" customWidth="1"/>
    <col min="7" max="7" width="11.42578125" customWidth="1"/>
    <col min="8" max="8" width="7.5703125" customWidth="1"/>
    <col min="9" max="9" width="7.85546875" customWidth="1"/>
    <col min="10" max="10" width="8.42578125" customWidth="1"/>
    <col min="11" max="11" width="7.42578125" customWidth="1"/>
    <col min="12" max="12" width="7.5703125" customWidth="1"/>
    <col min="13" max="13" width="7.7109375" customWidth="1"/>
    <col min="14" max="14" width="7" customWidth="1"/>
    <col min="15" max="15" width="7.140625" customWidth="1"/>
    <col min="16" max="16" width="7.42578125" customWidth="1"/>
    <col min="17" max="17" width="7.140625" customWidth="1"/>
  </cols>
  <sheetData>
    <row r="1" spans="1:17" ht="15.75" x14ac:dyDescent="0.25">
      <c r="A1" s="147" t="s">
        <v>0</v>
      </c>
      <c r="B1" s="147"/>
      <c r="C1" s="148"/>
      <c r="D1" s="180" t="s">
        <v>138</v>
      </c>
      <c r="E1" s="181"/>
      <c r="F1" s="149" t="s">
        <v>139</v>
      </c>
      <c r="G1" s="150" t="s">
        <v>140</v>
      </c>
      <c r="H1" s="182" t="s">
        <v>141</v>
      </c>
      <c r="I1" s="183"/>
      <c r="J1" s="183"/>
      <c r="K1" s="184"/>
      <c r="L1" s="147"/>
    </row>
    <row r="2" spans="1:17" ht="19.5" customHeight="1" x14ac:dyDescent="0.25">
      <c r="A2" s="147" t="s">
        <v>142</v>
      </c>
      <c r="B2" s="147"/>
      <c r="C2" s="151"/>
      <c r="D2" s="151"/>
      <c r="E2" s="147"/>
      <c r="F2" s="150"/>
      <c r="G2" s="150" t="s">
        <v>143</v>
      </c>
      <c r="H2" s="182" t="s">
        <v>144</v>
      </c>
      <c r="I2" s="183"/>
      <c r="J2" s="183"/>
      <c r="K2" s="184"/>
      <c r="L2" s="147"/>
      <c r="M2" s="1"/>
      <c r="N2" s="1"/>
      <c r="O2" s="1"/>
      <c r="P2" s="1"/>
      <c r="Q2" s="1"/>
    </row>
    <row r="3" spans="1:17" x14ac:dyDescent="0.25">
      <c r="A3" s="147" t="s">
        <v>145</v>
      </c>
      <c r="B3" s="147"/>
      <c r="C3" s="147"/>
      <c r="D3" s="147"/>
      <c r="E3" s="147" t="s">
        <v>1</v>
      </c>
      <c r="F3" s="150"/>
      <c r="G3" s="150" t="s">
        <v>2</v>
      </c>
      <c r="H3" s="152">
        <v>9</v>
      </c>
      <c r="I3" s="152">
        <v>1</v>
      </c>
      <c r="J3" s="153">
        <v>2025</v>
      </c>
      <c r="K3" s="154"/>
      <c r="L3" s="147"/>
      <c r="M3" s="1"/>
      <c r="N3" s="1"/>
      <c r="O3" s="1"/>
      <c r="P3" s="1"/>
      <c r="Q3" s="1"/>
    </row>
    <row r="4" spans="1:17" x14ac:dyDescent="0.25">
      <c r="A4" s="147"/>
      <c r="B4" s="147"/>
      <c r="C4" s="147"/>
      <c r="D4" s="147"/>
      <c r="E4" s="147"/>
      <c r="F4" s="150"/>
      <c r="G4" s="150"/>
      <c r="H4" s="155" t="s">
        <v>146</v>
      </c>
      <c r="I4" s="155" t="s">
        <v>147</v>
      </c>
      <c r="J4" s="156" t="s">
        <v>148</v>
      </c>
      <c r="K4" s="154"/>
      <c r="L4" s="147"/>
      <c r="M4" s="1"/>
      <c r="N4" s="1"/>
      <c r="O4" s="1"/>
      <c r="P4" s="1"/>
      <c r="Q4" s="1"/>
    </row>
    <row r="5" spans="1:17" ht="39" x14ac:dyDescent="0.25">
      <c r="A5" s="71" t="s">
        <v>3</v>
      </c>
      <c r="B5" s="71" t="s">
        <v>4</v>
      </c>
      <c r="C5" s="72" t="s">
        <v>5</v>
      </c>
      <c r="D5" s="73" t="s">
        <v>6</v>
      </c>
      <c r="E5" s="73" t="s">
        <v>7</v>
      </c>
      <c r="F5" s="72" t="s">
        <v>8</v>
      </c>
      <c r="G5" s="73" t="s">
        <v>9</v>
      </c>
      <c r="H5" s="73" t="s">
        <v>10</v>
      </c>
      <c r="I5" s="73" t="s">
        <v>11</v>
      </c>
      <c r="J5" s="72" t="s">
        <v>12</v>
      </c>
      <c r="K5" s="74" t="s">
        <v>13</v>
      </c>
      <c r="L5" s="73" t="s">
        <v>14</v>
      </c>
      <c r="M5" s="75" t="s">
        <v>15</v>
      </c>
      <c r="N5" s="75" t="s">
        <v>16</v>
      </c>
      <c r="O5" s="75" t="s">
        <v>17</v>
      </c>
      <c r="P5" s="75" t="s">
        <v>18</v>
      </c>
      <c r="Q5" s="75" t="s">
        <v>19</v>
      </c>
    </row>
    <row r="6" spans="1:17" ht="26.25" x14ac:dyDescent="0.25">
      <c r="A6" s="76">
        <v>1</v>
      </c>
      <c r="B6" s="76">
        <v>1</v>
      </c>
      <c r="C6" s="77" t="s">
        <v>20</v>
      </c>
      <c r="D6" s="22" t="s">
        <v>21</v>
      </c>
      <c r="E6" s="78" t="s">
        <v>22</v>
      </c>
      <c r="F6" s="51">
        <v>200</v>
      </c>
      <c r="G6" s="51">
        <v>6.26</v>
      </c>
      <c r="H6" s="51">
        <v>6.96</v>
      </c>
      <c r="I6" s="51">
        <v>32.4</v>
      </c>
      <c r="J6" s="51">
        <v>220.2</v>
      </c>
      <c r="K6" s="79" t="s">
        <v>23</v>
      </c>
      <c r="L6" s="75"/>
      <c r="M6" s="75">
        <v>115</v>
      </c>
      <c r="N6" s="75">
        <v>0.4</v>
      </c>
      <c r="O6" s="75">
        <v>0.1</v>
      </c>
      <c r="P6" s="75">
        <v>0.1</v>
      </c>
      <c r="Q6" s="75">
        <v>0.5</v>
      </c>
    </row>
    <row r="7" spans="1:17" ht="26.25" x14ac:dyDescent="0.25">
      <c r="A7" s="75"/>
      <c r="B7" s="75"/>
      <c r="C7" s="77"/>
      <c r="D7" s="18" t="s">
        <v>24</v>
      </c>
      <c r="E7" s="24" t="s">
        <v>25</v>
      </c>
      <c r="F7" s="24">
        <v>200</v>
      </c>
      <c r="G7" s="25">
        <v>3.14</v>
      </c>
      <c r="H7" s="25">
        <v>3.21</v>
      </c>
      <c r="I7" s="25">
        <v>9.5</v>
      </c>
      <c r="J7" s="25">
        <v>77.790000000000006</v>
      </c>
      <c r="K7" s="80" t="s">
        <v>26</v>
      </c>
      <c r="L7" s="75"/>
      <c r="M7" s="75">
        <v>116.5</v>
      </c>
      <c r="N7" s="75">
        <v>0.1</v>
      </c>
      <c r="O7" s="75">
        <v>0</v>
      </c>
      <c r="P7" s="75">
        <v>0.1</v>
      </c>
      <c r="Q7" s="75">
        <v>0.5</v>
      </c>
    </row>
    <row r="8" spans="1:17" x14ac:dyDescent="0.25">
      <c r="A8" s="75"/>
      <c r="B8" s="75"/>
      <c r="C8" s="77"/>
      <c r="D8" s="18" t="s">
        <v>27</v>
      </c>
      <c r="E8" s="56" t="s">
        <v>28</v>
      </c>
      <c r="F8" s="41">
        <v>50</v>
      </c>
      <c r="G8" s="3">
        <v>3.31</v>
      </c>
      <c r="H8" s="3">
        <v>0.33</v>
      </c>
      <c r="I8" s="3">
        <v>23.45</v>
      </c>
      <c r="J8" s="3">
        <v>112</v>
      </c>
      <c r="K8" s="39"/>
      <c r="L8" s="75"/>
      <c r="M8" s="75">
        <v>9.3000000000000007</v>
      </c>
      <c r="N8" s="75">
        <v>0.62</v>
      </c>
      <c r="O8" s="75">
        <v>0.05</v>
      </c>
      <c r="P8" s="75">
        <v>0.03</v>
      </c>
      <c r="Q8" s="75">
        <v>0</v>
      </c>
    </row>
    <row r="9" spans="1:17" x14ac:dyDescent="0.25">
      <c r="A9" s="75"/>
      <c r="B9" s="75"/>
      <c r="C9" s="77"/>
      <c r="D9" s="40"/>
      <c r="E9" s="41" t="s">
        <v>29</v>
      </c>
      <c r="F9" s="64">
        <v>20</v>
      </c>
      <c r="G9" s="81">
        <v>5.26</v>
      </c>
      <c r="H9" s="81">
        <v>5.32</v>
      </c>
      <c r="I9" s="81">
        <v>0</v>
      </c>
      <c r="J9" s="43">
        <v>70.12</v>
      </c>
      <c r="K9" s="2" t="s">
        <v>30</v>
      </c>
      <c r="L9" s="75"/>
      <c r="M9" s="75">
        <v>200</v>
      </c>
      <c r="N9" s="75">
        <v>0.1</v>
      </c>
      <c r="O9" s="75">
        <v>0</v>
      </c>
      <c r="P9" s="75">
        <v>0.1</v>
      </c>
      <c r="Q9" s="75">
        <v>0.1</v>
      </c>
    </row>
    <row r="10" spans="1:17" x14ac:dyDescent="0.25">
      <c r="A10" s="75"/>
      <c r="B10" s="75"/>
      <c r="C10" s="77"/>
      <c r="D10" s="82" t="s">
        <v>31</v>
      </c>
      <c r="E10" s="41" t="s">
        <v>32</v>
      </c>
      <c r="F10" s="64">
        <v>200</v>
      </c>
      <c r="G10" s="52">
        <v>1</v>
      </c>
      <c r="H10" s="52">
        <v>0.2</v>
      </c>
      <c r="I10" s="83">
        <v>20.6</v>
      </c>
      <c r="J10" s="19">
        <v>86.46</v>
      </c>
      <c r="K10" s="65"/>
      <c r="L10" s="75"/>
      <c r="M10" s="75">
        <v>14</v>
      </c>
      <c r="N10" s="75">
        <v>2.8</v>
      </c>
      <c r="O10" s="75">
        <v>0</v>
      </c>
      <c r="P10" s="75">
        <v>0</v>
      </c>
      <c r="Q10" s="75">
        <v>4</v>
      </c>
    </row>
    <row r="11" spans="1:17" x14ac:dyDescent="0.25">
      <c r="A11" s="75"/>
      <c r="B11" s="75"/>
      <c r="C11" s="77"/>
      <c r="D11" s="84"/>
      <c r="E11" s="85" t="s">
        <v>33</v>
      </c>
      <c r="F11" s="86">
        <f>SUM(F6:F10)</f>
        <v>670</v>
      </c>
      <c r="G11" s="87">
        <f>SUM(G6:G10)</f>
        <v>18.97</v>
      </c>
      <c r="H11" s="87">
        <f t="shared" ref="H11:I11" si="0">SUM(H6:H10)</f>
        <v>16.02</v>
      </c>
      <c r="I11" s="87">
        <f t="shared" si="0"/>
        <v>85.949999999999989</v>
      </c>
      <c r="J11" s="88">
        <f>SUM(J6:J10)</f>
        <v>566.57000000000005</v>
      </c>
      <c r="K11" s="89"/>
      <c r="L11" s="90"/>
      <c r="M11" s="91">
        <f>SUM(M6:M10)</f>
        <v>454.8</v>
      </c>
      <c r="N11" s="91">
        <f t="shared" ref="N11:Q11" si="1">SUM(N6:N10)</f>
        <v>4.0199999999999996</v>
      </c>
      <c r="O11" s="91">
        <f t="shared" si="1"/>
        <v>0.15000000000000002</v>
      </c>
      <c r="P11" s="91">
        <f t="shared" si="1"/>
        <v>0.33</v>
      </c>
      <c r="Q11" s="91">
        <f t="shared" si="1"/>
        <v>5.0999999999999996</v>
      </c>
    </row>
    <row r="12" spans="1:17" x14ac:dyDescent="0.25">
      <c r="A12" s="75">
        <v>1</v>
      </c>
      <c r="B12" s="75">
        <v>1</v>
      </c>
      <c r="C12" s="92" t="s">
        <v>34</v>
      </c>
      <c r="D12" s="22" t="s">
        <v>35</v>
      </c>
      <c r="E12" s="24" t="s">
        <v>149</v>
      </c>
      <c r="F12" s="24">
        <v>60</v>
      </c>
      <c r="G12" s="3">
        <v>0.47</v>
      </c>
      <c r="H12" s="3">
        <v>0.06</v>
      </c>
      <c r="I12" s="3">
        <v>2.06</v>
      </c>
      <c r="J12" s="19">
        <v>9.36</v>
      </c>
      <c r="K12" s="39"/>
      <c r="L12" s="75"/>
      <c r="M12" s="75">
        <v>13.5</v>
      </c>
      <c r="N12" s="75">
        <v>0</v>
      </c>
      <c r="O12" s="75">
        <v>0</v>
      </c>
      <c r="P12" s="75">
        <v>0</v>
      </c>
      <c r="Q12" s="75">
        <v>5.9</v>
      </c>
    </row>
    <row r="13" spans="1:17" ht="26.25" x14ac:dyDescent="0.25">
      <c r="A13" s="75"/>
      <c r="B13" s="75"/>
      <c r="C13" s="77"/>
      <c r="D13" s="18" t="s">
        <v>37</v>
      </c>
      <c r="E13" s="24" t="s">
        <v>120</v>
      </c>
      <c r="F13" s="57">
        <v>250</v>
      </c>
      <c r="G13" s="3">
        <v>2.7</v>
      </c>
      <c r="H13" s="3">
        <v>4.3</v>
      </c>
      <c r="I13" s="3">
        <v>18.5</v>
      </c>
      <c r="J13" s="43">
        <v>129.1</v>
      </c>
      <c r="K13" s="2" t="s">
        <v>121</v>
      </c>
      <c r="L13" s="75"/>
      <c r="M13" s="75">
        <v>15.6</v>
      </c>
      <c r="N13" s="75">
        <v>0.9</v>
      </c>
      <c r="O13" s="75">
        <v>0.1</v>
      </c>
      <c r="P13" s="75">
        <v>0.1</v>
      </c>
      <c r="Q13" s="75">
        <v>0.1</v>
      </c>
    </row>
    <row r="14" spans="1:17" x14ac:dyDescent="0.25">
      <c r="A14" s="75"/>
      <c r="B14" s="75"/>
      <c r="C14" s="77"/>
      <c r="D14" s="18"/>
      <c r="E14" s="41" t="s">
        <v>42</v>
      </c>
      <c r="F14" s="57">
        <v>20</v>
      </c>
      <c r="G14" s="3">
        <v>4.72</v>
      </c>
      <c r="H14" s="3">
        <v>4.47</v>
      </c>
      <c r="I14" s="3">
        <v>0</v>
      </c>
      <c r="J14" s="35">
        <v>59.11</v>
      </c>
      <c r="K14" s="2"/>
      <c r="L14" s="75"/>
      <c r="M14" s="75">
        <v>3.9</v>
      </c>
      <c r="N14" s="75">
        <v>0.4</v>
      </c>
      <c r="O14" s="75">
        <v>0</v>
      </c>
      <c r="P14" s="75">
        <v>0</v>
      </c>
      <c r="Q14" s="75">
        <v>0.2</v>
      </c>
    </row>
    <row r="15" spans="1:17" x14ac:dyDescent="0.25">
      <c r="A15" s="75"/>
      <c r="B15" s="75"/>
      <c r="C15" s="77"/>
      <c r="D15" s="157" t="s">
        <v>41</v>
      </c>
      <c r="E15" s="158" t="s">
        <v>150</v>
      </c>
      <c r="F15" s="159">
        <v>90</v>
      </c>
      <c r="G15" s="160">
        <v>13.1</v>
      </c>
      <c r="H15" s="160">
        <v>4.3</v>
      </c>
      <c r="I15" s="160">
        <v>5.2</v>
      </c>
      <c r="J15" s="161">
        <v>112.2</v>
      </c>
      <c r="K15" s="162" t="s">
        <v>151</v>
      </c>
      <c r="L15" s="163"/>
      <c r="M15" s="163">
        <v>27.1</v>
      </c>
      <c r="N15" s="163">
        <v>0.5</v>
      </c>
      <c r="O15" s="163">
        <v>0.1</v>
      </c>
      <c r="P15" s="163">
        <v>0.1</v>
      </c>
      <c r="Q15" s="163">
        <v>0.7</v>
      </c>
    </row>
    <row r="16" spans="1:17" ht="25.5" x14ac:dyDescent="0.25">
      <c r="A16" s="75"/>
      <c r="B16" s="75"/>
      <c r="C16" s="77"/>
      <c r="D16" s="157" t="s">
        <v>44</v>
      </c>
      <c r="E16" s="164" t="s">
        <v>107</v>
      </c>
      <c r="F16" s="165">
        <v>150</v>
      </c>
      <c r="G16" s="160">
        <v>5.23</v>
      </c>
      <c r="H16" s="160">
        <v>5.8</v>
      </c>
      <c r="I16" s="160">
        <v>33.49</v>
      </c>
      <c r="J16" s="166">
        <v>206.6</v>
      </c>
      <c r="K16" s="2" t="s">
        <v>108</v>
      </c>
      <c r="L16" s="163"/>
      <c r="M16" s="163">
        <v>11.3</v>
      </c>
      <c r="N16" s="163">
        <v>0.7</v>
      </c>
      <c r="O16" s="163">
        <v>0.1</v>
      </c>
      <c r="P16" s="163">
        <v>0</v>
      </c>
      <c r="Q16" s="163">
        <v>0</v>
      </c>
    </row>
    <row r="17" spans="1:17" ht="26.25" x14ac:dyDescent="0.25">
      <c r="A17" s="75"/>
      <c r="B17" s="75"/>
      <c r="C17" s="77"/>
      <c r="D17" s="18" t="s">
        <v>47</v>
      </c>
      <c r="E17" s="24" t="s">
        <v>152</v>
      </c>
      <c r="F17" s="24">
        <v>200</v>
      </c>
      <c r="G17" s="3">
        <v>1</v>
      </c>
      <c r="H17" s="3">
        <v>0.1</v>
      </c>
      <c r="I17" s="3">
        <v>14.9</v>
      </c>
      <c r="J17" s="44">
        <v>69</v>
      </c>
      <c r="K17" s="2" t="s">
        <v>85</v>
      </c>
      <c r="L17" s="75"/>
      <c r="M17" s="75">
        <v>31.3</v>
      </c>
      <c r="N17" s="75">
        <v>0.6</v>
      </c>
      <c r="O17" s="75">
        <v>0</v>
      </c>
      <c r="P17" s="75">
        <v>0</v>
      </c>
      <c r="Q17" s="75">
        <v>0.3</v>
      </c>
    </row>
    <row r="18" spans="1:17" x14ac:dyDescent="0.25">
      <c r="A18" s="75"/>
      <c r="B18" s="75"/>
      <c r="C18" s="77"/>
      <c r="D18" s="18" t="s">
        <v>50</v>
      </c>
      <c r="E18" s="41" t="s">
        <v>28</v>
      </c>
      <c r="F18" s="57">
        <v>38</v>
      </c>
      <c r="G18" s="3">
        <v>2.5099999999999998</v>
      </c>
      <c r="H18" s="3">
        <v>0.25</v>
      </c>
      <c r="I18" s="3">
        <v>17.7</v>
      </c>
      <c r="J18" s="3">
        <v>85.08</v>
      </c>
      <c r="K18" s="2" t="s">
        <v>153</v>
      </c>
      <c r="L18" s="75"/>
      <c r="M18" s="75">
        <v>0.1</v>
      </c>
      <c r="N18" s="75">
        <v>1.01</v>
      </c>
      <c r="O18" s="75">
        <v>0.13</v>
      </c>
      <c r="P18" s="75">
        <v>0</v>
      </c>
      <c r="Q18" s="75">
        <v>0</v>
      </c>
    </row>
    <row r="19" spans="1:17" x14ac:dyDescent="0.25">
      <c r="A19" s="75"/>
      <c r="B19" s="75"/>
      <c r="C19" s="77"/>
      <c r="D19" s="18" t="s">
        <v>52</v>
      </c>
      <c r="E19" s="56" t="s">
        <v>53</v>
      </c>
      <c r="F19" s="57">
        <v>35</v>
      </c>
      <c r="G19" s="3">
        <v>2.31</v>
      </c>
      <c r="H19" s="3">
        <v>0.42</v>
      </c>
      <c r="I19" s="3">
        <v>14.6</v>
      </c>
      <c r="J19" s="3">
        <v>67.680000000000007</v>
      </c>
      <c r="K19" s="2" t="s">
        <v>153</v>
      </c>
      <c r="L19" s="75"/>
      <c r="M19" s="75">
        <v>12.3</v>
      </c>
      <c r="N19" s="75">
        <v>1.4</v>
      </c>
      <c r="O19" s="75">
        <v>0.1</v>
      </c>
      <c r="P19" s="75">
        <v>0</v>
      </c>
      <c r="Q19" s="75">
        <v>0</v>
      </c>
    </row>
    <row r="20" spans="1:17" ht="15.75" thickBot="1" x14ac:dyDescent="0.3">
      <c r="A20" s="167"/>
      <c r="B20" s="77"/>
      <c r="C20" s="77"/>
      <c r="D20" s="168"/>
      <c r="E20" s="12" t="s">
        <v>63</v>
      </c>
      <c r="F20" s="169">
        <f>SUM(F12:F19)</f>
        <v>843</v>
      </c>
      <c r="G20" s="169">
        <f t="shared" ref="G20:Q20" si="2">SUM(G12:G19)</f>
        <v>32.04</v>
      </c>
      <c r="H20" s="169">
        <f t="shared" si="2"/>
        <v>19.700000000000003</v>
      </c>
      <c r="I20" s="169">
        <f t="shared" si="2"/>
        <v>106.45</v>
      </c>
      <c r="J20" s="169">
        <f t="shared" si="2"/>
        <v>738.13000000000011</v>
      </c>
      <c r="K20" s="169"/>
      <c r="L20" s="169"/>
      <c r="M20" s="169">
        <f t="shared" si="2"/>
        <v>115.1</v>
      </c>
      <c r="N20" s="169">
        <f t="shared" si="2"/>
        <v>5.51</v>
      </c>
      <c r="O20" s="169">
        <f t="shared" si="2"/>
        <v>0.53</v>
      </c>
      <c r="P20" s="169">
        <f t="shared" si="2"/>
        <v>0.2</v>
      </c>
      <c r="Q20" s="169">
        <f t="shared" si="2"/>
        <v>7.2</v>
      </c>
    </row>
    <row r="21" spans="1:17" ht="15.75" thickBot="1" x14ac:dyDescent="0.3">
      <c r="A21" s="185" t="s">
        <v>54</v>
      </c>
      <c r="B21" s="186"/>
      <c r="C21" s="186"/>
      <c r="D21" s="186"/>
      <c r="E21" s="187"/>
      <c r="F21" s="170">
        <f>F11+F20</f>
        <v>1513</v>
      </c>
      <c r="G21" s="170">
        <f t="shared" ref="G21:J21" si="3">G11+G20</f>
        <v>51.01</v>
      </c>
      <c r="H21" s="170">
        <f t="shared" si="3"/>
        <v>35.72</v>
      </c>
      <c r="I21" s="170">
        <f t="shared" si="3"/>
        <v>192.39999999999998</v>
      </c>
      <c r="J21" s="170">
        <f t="shared" si="3"/>
        <v>1304.7000000000003</v>
      </c>
      <c r="K21" s="95"/>
      <c r="L21" s="96"/>
      <c r="M21" s="170">
        <f t="shared" ref="M21:Q21" si="4">M11+M20</f>
        <v>569.9</v>
      </c>
      <c r="N21" s="170">
        <f t="shared" si="4"/>
        <v>9.5299999999999994</v>
      </c>
      <c r="O21" s="170">
        <f t="shared" si="4"/>
        <v>0.68</v>
      </c>
      <c r="P21" s="170">
        <f t="shared" si="4"/>
        <v>0.53</v>
      </c>
      <c r="Q21" s="170">
        <f t="shared" si="4"/>
        <v>12.3</v>
      </c>
    </row>
    <row r="22" spans="1:17" ht="26.25" x14ac:dyDescent="0.25">
      <c r="A22" s="75">
        <v>1</v>
      </c>
      <c r="B22" s="75">
        <v>2</v>
      </c>
      <c r="C22" s="97" t="s">
        <v>20</v>
      </c>
      <c r="D22" s="38" t="s">
        <v>21</v>
      </c>
      <c r="E22" s="24" t="s">
        <v>55</v>
      </c>
      <c r="F22" s="25">
        <v>200</v>
      </c>
      <c r="G22" s="26">
        <v>7.1</v>
      </c>
      <c r="H22" s="26">
        <v>7.81</v>
      </c>
      <c r="I22" s="26">
        <v>32.1</v>
      </c>
      <c r="J22" s="27">
        <v>231</v>
      </c>
      <c r="K22" s="2" t="s">
        <v>56</v>
      </c>
      <c r="L22" s="75"/>
      <c r="M22" s="75">
        <v>118.1</v>
      </c>
      <c r="N22" s="75">
        <v>1.1000000000000001</v>
      </c>
      <c r="O22" s="75">
        <v>0.2</v>
      </c>
      <c r="P22" s="75">
        <v>0.1</v>
      </c>
      <c r="Q22" s="75">
        <v>0.5</v>
      </c>
    </row>
    <row r="23" spans="1:17" x14ac:dyDescent="0.25">
      <c r="A23" s="75"/>
      <c r="B23" s="75"/>
      <c r="C23" s="77"/>
      <c r="D23" s="18" t="s">
        <v>24</v>
      </c>
      <c r="E23" s="24" t="s">
        <v>57</v>
      </c>
      <c r="F23" s="24">
        <v>200</v>
      </c>
      <c r="G23" s="81">
        <v>0.1</v>
      </c>
      <c r="H23" s="81">
        <v>0</v>
      </c>
      <c r="I23" s="81">
        <v>4.95</v>
      </c>
      <c r="J23" s="4">
        <v>19.22</v>
      </c>
      <c r="K23" s="2" t="s">
        <v>58</v>
      </c>
      <c r="L23" s="75"/>
      <c r="M23" s="75">
        <v>0.1</v>
      </c>
      <c r="N23" s="75">
        <v>0</v>
      </c>
      <c r="O23" s="75">
        <v>0</v>
      </c>
      <c r="P23" s="75">
        <v>0</v>
      </c>
      <c r="Q23" s="75">
        <v>0</v>
      </c>
    </row>
    <row r="24" spans="1:17" x14ac:dyDescent="0.25">
      <c r="A24" s="75"/>
      <c r="B24" s="75"/>
      <c r="C24" s="77"/>
      <c r="D24" s="18" t="s">
        <v>59</v>
      </c>
      <c r="E24" s="56" t="s">
        <v>28</v>
      </c>
      <c r="F24" s="57">
        <v>60</v>
      </c>
      <c r="G24" s="3">
        <v>3.97</v>
      </c>
      <c r="H24" s="3">
        <v>0.39</v>
      </c>
      <c r="I24" s="3">
        <v>28.14</v>
      </c>
      <c r="J24" s="3">
        <v>134.30000000000001</v>
      </c>
      <c r="K24" s="2"/>
      <c r="L24" s="75"/>
      <c r="M24" s="75">
        <v>9.3000000000000007</v>
      </c>
      <c r="N24" s="75">
        <v>0.62</v>
      </c>
      <c r="O24" s="75">
        <v>0.05</v>
      </c>
      <c r="P24" s="75">
        <v>0.03</v>
      </c>
      <c r="Q24" s="75">
        <v>0</v>
      </c>
    </row>
    <row r="25" spans="1:17" x14ac:dyDescent="0.25">
      <c r="A25" s="75"/>
      <c r="B25" s="75"/>
      <c r="C25" s="77"/>
      <c r="D25" s="40"/>
      <c r="E25" s="41" t="s">
        <v>60</v>
      </c>
      <c r="F25" s="64">
        <v>20</v>
      </c>
      <c r="G25" s="26">
        <v>0.16</v>
      </c>
      <c r="H25" s="26">
        <v>14.5</v>
      </c>
      <c r="I25" s="26">
        <v>0.26</v>
      </c>
      <c r="J25" s="26">
        <v>132.1</v>
      </c>
      <c r="K25" s="2"/>
      <c r="L25" s="75"/>
      <c r="M25" s="75">
        <v>4.8</v>
      </c>
      <c r="N25" s="75">
        <v>0</v>
      </c>
      <c r="O25" s="75">
        <v>0</v>
      </c>
      <c r="P25" s="75">
        <v>0</v>
      </c>
      <c r="Q25" s="75">
        <v>0</v>
      </c>
    </row>
    <row r="26" spans="1:17" x14ac:dyDescent="0.25">
      <c r="A26" s="75"/>
      <c r="B26" s="75"/>
      <c r="C26" s="77"/>
      <c r="D26" s="82" t="s">
        <v>61</v>
      </c>
      <c r="E26" s="41" t="s">
        <v>62</v>
      </c>
      <c r="F26" s="64">
        <v>115</v>
      </c>
      <c r="G26" s="26">
        <v>1.73</v>
      </c>
      <c r="H26" s="26">
        <v>6.79</v>
      </c>
      <c r="I26" s="26">
        <v>63.96</v>
      </c>
      <c r="J26" s="98">
        <v>63.96</v>
      </c>
      <c r="K26" s="2"/>
      <c r="L26" s="75"/>
      <c r="M26" s="75">
        <v>142.6</v>
      </c>
      <c r="N26" s="75">
        <v>0.1</v>
      </c>
      <c r="O26" s="75">
        <v>0</v>
      </c>
      <c r="P26" s="75">
        <v>0.2</v>
      </c>
      <c r="Q26" s="75">
        <v>0.7</v>
      </c>
    </row>
    <row r="27" spans="1:17" ht="15.75" thickBot="1" x14ac:dyDescent="0.3">
      <c r="A27" s="75"/>
      <c r="B27" s="75"/>
      <c r="C27" s="77"/>
      <c r="D27" s="84"/>
      <c r="E27" s="85" t="s">
        <v>63</v>
      </c>
      <c r="F27" s="99">
        <f>SUM(F22:F26)</f>
        <v>595</v>
      </c>
      <c r="G27" s="100">
        <f>SUM(G22:G26)</f>
        <v>13.06</v>
      </c>
      <c r="H27" s="100">
        <f t="shared" ref="H27:I27" si="5">SUM(H22:H26)</f>
        <v>29.49</v>
      </c>
      <c r="I27" s="100">
        <f t="shared" si="5"/>
        <v>129.41</v>
      </c>
      <c r="J27" s="101">
        <f>SUM(J22:J26)</f>
        <v>580.58000000000004</v>
      </c>
      <c r="K27" s="102"/>
      <c r="L27" s="90"/>
      <c r="M27" s="91">
        <f>SUM(M22:M26)</f>
        <v>274.89999999999998</v>
      </c>
      <c r="N27" s="91">
        <f t="shared" ref="N27:Q27" si="6">SUM(N22:N26)</f>
        <v>1.8200000000000003</v>
      </c>
      <c r="O27" s="91">
        <f t="shared" si="6"/>
        <v>0.25</v>
      </c>
      <c r="P27" s="91">
        <f t="shared" si="6"/>
        <v>0.33</v>
      </c>
      <c r="Q27" s="91">
        <f t="shared" si="6"/>
        <v>1.2</v>
      </c>
    </row>
    <row r="28" spans="1:17" x14ac:dyDescent="0.25">
      <c r="A28" s="75">
        <v>1</v>
      </c>
      <c r="B28" s="75">
        <v>2</v>
      </c>
      <c r="C28" s="92" t="s">
        <v>34</v>
      </c>
      <c r="D28" s="38"/>
      <c r="E28" s="24"/>
      <c r="F28" s="24"/>
      <c r="G28" s="3"/>
      <c r="H28" s="3"/>
      <c r="I28" s="3"/>
      <c r="J28" s="93"/>
      <c r="K28" s="2"/>
      <c r="L28" s="75"/>
      <c r="M28" s="75"/>
      <c r="N28" s="75"/>
      <c r="O28" s="75"/>
      <c r="P28" s="75"/>
      <c r="Q28" s="75"/>
    </row>
    <row r="29" spans="1:17" x14ac:dyDescent="0.25">
      <c r="A29" s="75"/>
      <c r="B29" s="75"/>
      <c r="C29" s="92"/>
      <c r="D29" s="22" t="s">
        <v>35</v>
      </c>
      <c r="E29" s="24" t="s">
        <v>64</v>
      </c>
      <c r="F29" s="24">
        <v>60</v>
      </c>
      <c r="G29" s="3">
        <v>0.65</v>
      </c>
      <c r="H29" s="3">
        <v>0.12</v>
      </c>
      <c r="I29" s="3">
        <v>2.02</v>
      </c>
      <c r="J29" s="19">
        <v>15.25</v>
      </c>
      <c r="K29" s="2"/>
      <c r="L29" s="75"/>
      <c r="M29" s="75">
        <v>8.1999999999999993</v>
      </c>
      <c r="N29" s="75">
        <v>0.5</v>
      </c>
      <c r="O29" s="75">
        <v>0</v>
      </c>
      <c r="P29" s="75">
        <v>0</v>
      </c>
      <c r="Q29" s="75">
        <v>14.7</v>
      </c>
    </row>
    <row r="30" spans="1:17" ht="26.25" x14ac:dyDescent="0.25">
      <c r="A30" s="75"/>
      <c r="B30" s="75"/>
      <c r="C30" s="77"/>
      <c r="D30" s="18" t="s">
        <v>37</v>
      </c>
      <c r="E30" s="41" t="s">
        <v>65</v>
      </c>
      <c r="F30" s="57">
        <v>250</v>
      </c>
      <c r="G30" s="3">
        <v>5.5</v>
      </c>
      <c r="H30" s="3">
        <v>5.56</v>
      </c>
      <c r="I30" s="3">
        <v>20.7</v>
      </c>
      <c r="J30" s="35">
        <v>163.4</v>
      </c>
      <c r="K30" s="2" t="s">
        <v>66</v>
      </c>
      <c r="L30" s="75"/>
      <c r="M30" s="75">
        <v>36.200000000000003</v>
      </c>
      <c r="N30" s="75">
        <v>2</v>
      </c>
      <c r="O30" s="75">
        <v>0.2</v>
      </c>
      <c r="P30" s="75">
        <v>0.1</v>
      </c>
      <c r="Q30" s="75">
        <v>5.7</v>
      </c>
    </row>
    <row r="31" spans="1:17" x14ac:dyDescent="0.25">
      <c r="A31" s="75"/>
      <c r="B31" s="75"/>
      <c r="C31" s="77"/>
      <c r="D31" s="18"/>
      <c r="E31" s="41" t="s">
        <v>42</v>
      </c>
      <c r="F31" s="57">
        <v>20</v>
      </c>
      <c r="G31" s="3">
        <v>4.72</v>
      </c>
      <c r="H31" s="3">
        <v>4.47</v>
      </c>
      <c r="I31" s="3">
        <v>0</v>
      </c>
      <c r="J31" s="35">
        <v>59.11</v>
      </c>
      <c r="K31" s="2" t="s">
        <v>43</v>
      </c>
      <c r="L31" s="75"/>
      <c r="M31" s="75">
        <v>3.9</v>
      </c>
      <c r="N31" s="75">
        <v>0.4</v>
      </c>
      <c r="O31" s="75">
        <v>0</v>
      </c>
      <c r="P31" s="75">
        <v>0</v>
      </c>
      <c r="Q31" s="75">
        <v>0.2</v>
      </c>
    </row>
    <row r="32" spans="1:17" ht="26.25" x14ac:dyDescent="0.25">
      <c r="A32" s="75"/>
      <c r="B32" s="75"/>
      <c r="C32" s="77"/>
      <c r="D32" s="18"/>
      <c r="E32" s="41" t="s">
        <v>67</v>
      </c>
      <c r="F32" s="57">
        <v>50</v>
      </c>
      <c r="G32" s="3">
        <v>0.99</v>
      </c>
      <c r="H32" s="3">
        <v>2.59</v>
      </c>
      <c r="I32" s="3">
        <v>3.39</v>
      </c>
      <c r="J32" s="35">
        <v>40.61</v>
      </c>
      <c r="K32" s="2" t="s">
        <v>68</v>
      </c>
      <c r="L32" s="75"/>
      <c r="M32" s="75">
        <v>27.14</v>
      </c>
      <c r="N32" s="75">
        <v>0.06</v>
      </c>
      <c r="O32" s="75">
        <v>0.01</v>
      </c>
      <c r="P32" s="75">
        <v>0.03</v>
      </c>
      <c r="Q32" s="75">
        <v>0.13</v>
      </c>
    </row>
    <row r="33" spans="1:17" ht="39" x14ac:dyDescent="0.25">
      <c r="A33" s="75"/>
      <c r="B33" s="75"/>
      <c r="C33" s="77"/>
      <c r="D33" s="18" t="s">
        <v>41</v>
      </c>
      <c r="E33" s="41" t="s">
        <v>69</v>
      </c>
      <c r="F33" s="57">
        <v>200</v>
      </c>
      <c r="G33" s="3">
        <v>11.5</v>
      </c>
      <c r="H33" s="3">
        <v>12.64</v>
      </c>
      <c r="I33" s="3">
        <v>27.26</v>
      </c>
      <c r="J33" s="35">
        <v>266.3</v>
      </c>
      <c r="K33" s="2" t="s">
        <v>70</v>
      </c>
      <c r="L33" s="75"/>
      <c r="M33" s="75">
        <v>25.8</v>
      </c>
      <c r="N33" s="75">
        <v>2.6</v>
      </c>
      <c r="O33" s="75">
        <v>0.2</v>
      </c>
      <c r="P33" s="75">
        <v>0.2</v>
      </c>
      <c r="Q33" s="75">
        <v>12.5</v>
      </c>
    </row>
    <row r="34" spans="1:17" ht="26.25" x14ac:dyDescent="0.25">
      <c r="A34" s="75"/>
      <c r="B34" s="75"/>
      <c r="C34" s="77"/>
      <c r="D34" s="18" t="s">
        <v>47</v>
      </c>
      <c r="E34" s="24" t="s">
        <v>71</v>
      </c>
      <c r="F34" s="24">
        <v>200</v>
      </c>
      <c r="G34" s="3">
        <v>0</v>
      </c>
      <c r="H34" s="3">
        <v>0</v>
      </c>
      <c r="I34" s="3">
        <v>22.33</v>
      </c>
      <c r="J34" s="103">
        <v>91.53</v>
      </c>
      <c r="K34" s="104"/>
      <c r="L34" s="75"/>
      <c r="M34" s="75">
        <v>0.48</v>
      </c>
      <c r="N34" s="75">
        <v>0.06</v>
      </c>
      <c r="O34" s="75">
        <v>0.3</v>
      </c>
      <c r="P34" s="75">
        <v>0.3</v>
      </c>
      <c r="Q34" s="75">
        <v>8</v>
      </c>
    </row>
    <row r="35" spans="1:17" x14ac:dyDescent="0.25">
      <c r="A35" s="75"/>
      <c r="B35" s="75"/>
      <c r="C35" s="77"/>
      <c r="D35" s="18" t="s">
        <v>50</v>
      </c>
      <c r="E35" s="41" t="s">
        <v>28</v>
      </c>
      <c r="F35" s="57">
        <v>40</v>
      </c>
      <c r="G35" s="3">
        <v>2.64</v>
      </c>
      <c r="H35" s="3">
        <v>0.26</v>
      </c>
      <c r="I35" s="3">
        <v>18.760000000000002</v>
      </c>
      <c r="J35" s="3">
        <v>89.56</v>
      </c>
      <c r="K35" s="2"/>
      <c r="L35" s="75"/>
      <c r="M35" s="75">
        <v>0.01</v>
      </c>
      <c r="N35" s="75">
        <v>1.01</v>
      </c>
      <c r="O35" s="75">
        <v>0.13</v>
      </c>
      <c r="P35" s="75">
        <v>0</v>
      </c>
      <c r="Q35" s="75">
        <v>0</v>
      </c>
    </row>
    <row r="36" spans="1:17" x14ac:dyDescent="0.25">
      <c r="A36" s="75"/>
      <c r="B36" s="75"/>
      <c r="C36" s="77"/>
      <c r="D36" s="18" t="s">
        <v>52</v>
      </c>
      <c r="E36" s="56" t="s">
        <v>53</v>
      </c>
      <c r="F36" s="57">
        <v>40</v>
      </c>
      <c r="G36" s="3">
        <v>2.64</v>
      </c>
      <c r="H36" s="3">
        <v>0.48</v>
      </c>
      <c r="I36" s="3">
        <v>16.68</v>
      </c>
      <c r="J36" s="3">
        <v>77.349999999999994</v>
      </c>
      <c r="K36" s="2"/>
      <c r="L36" s="75"/>
      <c r="M36" s="75">
        <v>14</v>
      </c>
      <c r="N36" s="75">
        <v>1.6</v>
      </c>
      <c r="O36" s="75">
        <v>0.1</v>
      </c>
      <c r="P36" s="75">
        <v>0</v>
      </c>
      <c r="Q36" s="75">
        <v>0.5</v>
      </c>
    </row>
    <row r="37" spans="1:17" ht="15.75" thickBot="1" x14ac:dyDescent="0.3">
      <c r="A37" s="75"/>
      <c r="B37" s="75"/>
      <c r="C37" s="105"/>
      <c r="D37" s="11"/>
      <c r="E37" s="12" t="s">
        <v>63</v>
      </c>
      <c r="F37" s="13">
        <f>SUM(F28:F36)</f>
        <v>860</v>
      </c>
      <c r="G37" s="13">
        <f>SUM(G29:G36)</f>
        <v>28.64</v>
      </c>
      <c r="H37" s="13">
        <f t="shared" ref="H37:I37" si="7">SUM(H29:H36)</f>
        <v>26.12</v>
      </c>
      <c r="I37" s="13">
        <f t="shared" si="7"/>
        <v>111.14000000000001</v>
      </c>
      <c r="J37" s="13">
        <v>803.2</v>
      </c>
      <c r="K37" s="14"/>
      <c r="L37" s="91"/>
      <c r="M37" s="91">
        <f>SUM(M29:M36)</f>
        <v>115.73</v>
      </c>
      <c r="N37" s="91">
        <f t="shared" ref="N37:Q37" si="8">SUM(N29:N36)</f>
        <v>8.23</v>
      </c>
      <c r="O37" s="91">
        <f t="shared" si="8"/>
        <v>0.94</v>
      </c>
      <c r="P37" s="91">
        <f t="shared" si="8"/>
        <v>0.63</v>
      </c>
      <c r="Q37" s="91">
        <f t="shared" si="8"/>
        <v>41.73</v>
      </c>
    </row>
    <row r="38" spans="1:17" ht="15.75" thickBot="1" x14ac:dyDescent="0.3">
      <c r="A38" s="177" t="s">
        <v>54</v>
      </c>
      <c r="B38" s="178"/>
      <c r="C38" s="178"/>
      <c r="D38" s="178"/>
      <c r="E38" s="179"/>
      <c r="F38" s="15"/>
      <c r="G38" s="15">
        <f>G27+G37</f>
        <v>41.7</v>
      </c>
      <c r="H38" s="15">
        <f t="shared" ref="H38:J38" si="9">H27+H37</f>
        <v>55.61</v>
      </c>
      <c r="I38" s="15">
        <f t="shared" si="9"/>
        <v>240.55</v>
      </c>
      <c r="J38" s="15">
        <f t="shared" si="9"/>
        <v>1383.7800000000002</v>
      </c>
      <c r="K38" s="16"/>
      <c r="L38" s="106"/>
      <c r="M38" s="106">
        <f>M27+M37</f>
        <v>390.63</v>
      </c>
      <c r="N38" s="106">
        <f t="shared" ref="N38:Q38" si="10">N27+N37</f>
        <v>10.050000000000001</v>
      </c>
      <c r="O38" s="106">
        <f t="shared" si="10"/>
        <v>1.19</v>
      </c>
      <c r="P38" s="106">
        <f t="shared" si="10"/>
        <v>0.96</v>
      </c>
      <c r="Q38" s="106">
        <f t="shared" si="10"/>
        <v>42.93</v>
      </c>
    </row>
    <row r="39" spans="1:17" ht="26.25" x14ac:dyDescent="0.25">
      <c r="A39" s="75">
        <v>1</v>
      </c>
      <c r="B39" s="75">
        <v>3</v>
      </c>
      <c r="C39" s="107" t="s">
        <v>20</v>
      </c>
      <c r="D39" s="108" t="s">
        <v>21</v>
      </c>
      <c r="E39" s="24" t="s">
        <v>72</v>
      </c>
      <c r="F39" s="25">
        <v>150</v>
      </c>
      <c r="G39" s="81">
        <v>23.97</v>
      </c>
      <c r="H39" s="81">
        <v>14.4</v>
      </c>
      <c r="I39" s="81">
        <v>21.69</v>
      </c>
      <c r="J39" s="109">
        <v>311.5</v>
      </c>
      <c r="K39" s="110" t="s">
        <v>73</v>
      </c>
      <c r="L39" s="75"/>
      <c r="M39" s="75">
        <v>198.4</v>
      </c>
      <c r="N39" s="75">
        <v>0.7</v>
      </c>
      <c r="O39" s="75">
        <v>0.1</v>
      </c>
      <c r="P39" s="75">
        <v>0.3</v>
      </c>
      <c r="Q39" s="75">
        <v>0.3</v>
      </c>
    </row>
    <row r="40" spans="1:17" x14ac:dyDescent="0.25">
      <c r="A40" s="75"/>
      <c r="B40" s="75"/>
      <c r="C40" s="111"/>
      <c r="D40" s="112"/>
      <c r="E40" s="41" t="s">
        <v>74</v>
      </c>
      <c r="F40" s="25">
        <v>20</v>
      </c>
      <c r="G40" s="81">
        <v>1.44</v>
      </c>
      <c r="H40" s="81">
        <v>1.7</v>
      </c>
      <c r="I40" s="81">
        <v>11.1</v>
      </c>
      <c r="J40" s="113">
        <v>63.48</v>
      </c>
      <c r="K40" s="110"/>
      <c r="L40" s="75"/>
      <c r="M40" s="75">
        <v>61.4</v>
      </c>
      <c r="N40" s="75">
        <v>0</v>
      </c>
      <c r="O40" s="75">
        <v>0</v>
      </c>
      <c r="P40" s="75">
        <v>0.1</v>
      </c>
      <c r="Q40" s="75">
        <v>0.2</v>
      </c>
    </row>
    <row r="41" spans="1:17" x14ac:dyDescent="0.25">
      <c r="A41" s="75"/>
      <c r="B41" s="75"/>
      <c r="C41" s="77"/>
      <c r="D41" s="18" t="s">
        <v>24</v>
      </c>
      <c r="E41" s="41" t="s">
        <v>75</v>
      </c>
      <c r="F41" s="24">
        <v>200</v>
      </c>
      <c r="G41" s="26">
        <v>0.08</v>
      </c>
      <c r="H41" s="26">
        <v>0.02</v>
      </c>
      <c r="I41" s="26">
        <v>9.84</v>
      </c>
      <c r="J41" s="43">
        <v>37.799999999999997</v>
      </c>
      <c r="K41" s="110" t="s">
        <v>58</v>
      </c>
      <c r="L41" s="75"/>
      <c r="M41" s="75">
        <v>108.57</v>
      </c>
      <c r="N41" s="75">
        <v>0.56999999999999995</v>
      </c>
      <c r="O41" s="75">
        <v>0.03</v>
      </c>
      <c r="P41" s="75">
        <v>0.12</v>
      </c>
      <c r="Q41" s="75">
        <v>0.52</v>
      </c>
    </row>
    <row r="42" spans="1:17" x14ac:dyDescent="0.25">
      <c r="A42" s="75"/>
      <c r="B42" s="75"/>
      <c r="C42" s="77"/>
      <c r="D42" s="18" t="s">
        <v>59</v>
      </c>
      <c r="E42" s="56" t="s">
        <v>28</v>
      </c>
      <c r="F42" s="57">
        <v>40</v>
      </c>
      <c r="G42" s="3">
        <v>2.64</v>
      </c>
      <c r="H42" s="3">
        <v>0.26</v>
      </c>
      <c r="I42" s="3">
        <v>18.760000000000002</v>
      </c>
      <c r="J42" s="43">
        <v>89.56</v>
      </c>
      <c r="K42" s="8"/>
      <c r="L42" s="75"/>
      <c r="M42" s="75">
        <v>9.3000000000000007</v>
      </c>
      <c r="N42" s="75">
        <v>0.62</v>
      </c>
      <c r="O42" s="75">
        <v>0.05</v>
      </c>
      <c r="P42" s="75">
        <v>0.03</v>
      </c>
      <c r="Q42" s="75">
        <v>0</v>
      </c>
    </row>
    <row r="43" spans="1:17" x14ac:dyDescent="0.25">
      <c r="A43" s="75"/>
      <c r="B43" s="75"/>
      <c r="C43" s="77"/>
      <c r="D43" s="40"/>
      <c r="E43" s="41" t="s">
        <v>76</v>
      </c>
      <c r="F43" s="64">
        <v>20</v>
      </c>
      <c r="G43" s="81">
        <v>5.26</v>
      </c>
      <c r="H43" s="81">
        <v>5.32</v>
      </c>
      <c r="I43" s="81">
        <v>0</v>
      </c>
      <c r="J43" s="43">
        <v>70.12</v>
      </c>
      <c r="K43" s="114" t="s">
        <v>30</v>
      </c>
      <c r="L43" s="75"/>
      <c r="M43" s="75">
        <v>106.9</v>
      </c>
      <c r="N43" s="75">
        <v>0.67</v>
      </c>
      <c r="O43" s="75">
        <v>0.05</v>
      </c>
      <c r="P43" s="75">
        <v>0.06</v>
      </c>
      <c r="Q43" s="75">
        <v>7.0000000000000007E-2</v>
      </c>
    </row>
    <row r="44" spans="1:17" ht="15.75" thickBot="1" x14ac:dyDescent="0.3">
      <c r="A44" s="75"/>
      <c r="B44" s="75"/>
      <c r="C44" s="105"/>
      <c r="D44" s="11"/>
      <c r="E44" s="12" t="s">
        <v>63</v>
      </c>
      <c r="F44" s="13">
        <f>SUM(F39:F43)</f>
        <v>430</v>
      </c>
      <c r="G44" s="13">
        <f>SUM(G39:G43)</f>
        <v>33.39</v>
      </c>
      <c r="H44" s="13">
        <f t="shared" ref="H44:I44" si="11">SUM(H39:H43)</f>
        <v>21.700000000000003</v>
      </c>
      <c r="I44" s="13">
        <f t="shared" si="11"/>
        <v>61.39</v>
      </c>
      <c r="J44" s="13">
        <f>SUM(J39:J43)</f>
        <v>572.46</v>
      </c>
      <c r="K44" s="17"/>
      <c r="L44" s="115"/>
      <c r="M44" s="91">
        <f>SUM(M39:M43)</f>
        <v>484.57000000000005</v>
      </c>
      <c r="N44" s="91">
        <f t="shared" ref="N44:Q44" si="12">SUM(N39:N43)</f>
        <v>2.56</v>
      </c>
      <c r="O44" s="91">
        <f t="shared" si="12"/>
        <v>0.22999999999999998</v>
      </c>
      <c r="P44" s="91">
        <f t="shared" si="12"/>
        <v>0.6100000000000001</v>
      </c>
      <c r="Q44" s="91">
        <f t="shared" si="12"/>
        <v>1.0900000000000001</v>
      </c>
    </row>
    <row r="45" spans="1:17" x14ac:dyDescent="0.25">
      <c r="A45" s="75">
        <v>1</v>
      </c>
      <c r="B45" s="75">
        <v>3</v>
      </c>
      <c r="C45" s="92" t="s">
        <v>34</v>
      </c>
      <c r="D45" s="22" t="s">
        <v>35</v>
      </c>
      <c r="E45" s="56" t="s">
        <v>77</v>
      </c>
      <c r="F45" s="24">
        <v>60</v>
      </c>
      <c r="G45" s="3">
        <v>0.5</v>
      </c>
      <c r="H45" s="3">
        <v>0.1</v>
      </c>
      <c r="I45" s="3">
        <v>1.5</v>
      </c>
      <c r="J45" s="53">
        <v>9.3759999999999994</v>
      </c>
      <c r="K45" s="8"/>
      <c r="L45" s="75"/>
      <c r="M45" s="75">
        <v>13.5</v>
      </c>
      <c r="N45" s="75">
        <v>0.4</v>
      </c>
      <c r="O45" s="75">
        <v>0</v>
      </c>
      <c r="P45" s="75">
        <v>0</v>
      </c>
      <c r="Q45" s="75">
        <v>5.9</v>
      </c>
    </row>
    <row r="46" spans="1:17" ht="26.25" x14ac:dyDescent="0.25">
      <c r="A46" s="75"/>
      <c r="B46" s="75"/>
      <c r="C46" s="77"/>
      <c r="D46" s="18" t="s">
        <v>37</v>
      </c>
      <c r="E46" s="41" t="s">
        <v>78</v>
      </c>
      <c r="F46" s="57">
        <v>250</v>
      </c>
      <c r="G46" s="3">
        <v>2.71</v>
      </c>
      <c r="H46" s="3">
        <v>7.85</v>
      </c>
      <c r="I46" s="3">
        <v>20.12</v>
      </c>
      <c r="J46" s="4">
        <v>159.30000000000001</v>
      </c>
      <c r="K46" s="2" t="s">
        <v>79</v>
      </c>
      <c r="L46" s="75"/>
      <c r="M46" s="75">
        <v>32.4</v>
      </c>
      <c r="N46" s="75">
        <v>0.6</v>
      </c>
      <c r="O46" s="75">
        <v>0.1</v>
      </c>
      <c r="P46" s="75">
        <v>0.1</v>
      </c>
      <c r="Q46" s="75">
        <v>7.3</v>
      </c>
    </row>
    <row r="47" spans="1:17" x14ac:dyDescent="0.25">
      <c r="A47" s="75"/>
      <c r="B47" s="75"/>
      <c r="C47" s="77"/>
      <c r="D47" s="18"/>
      <c r="E47" s="41" t="s">
        <v>42</v>
      </c>
      <c r="F47" s="57">
        <v>20</v>
      </c>
      <c r="G47" s="3">
        <v>4.72</v>
      </c>
      <c r="H47" s="3">
        <v>4.47</v>
      </c>
      <c r="I47" s="3">
        <v>0</v>
      </c>
      <c r="J47" s="35">
        <v>59.11</v>
      </c>
      <c r="K47" s="2" t="s">
        <v>43</v>
      </c>
      <c r="L47" s="75"/>
      <c r="M47" s="75">
        <v>3.9</v>
      </c>
      <c r="N47" s="75">
        <v>0.4</v>
      </c>
      <c r="O47" s="75">
        <v>0</v>
      </c>
      <c r="P47" s="75">
        <v>0</v>
      </c>
      <c r="Q47" s="75">
        <v>0.2</v>
      </c>
    </row>
    <row r="48" spans="1:17" x14ac:dyDescent="0.25">
      <c r="A48" s="75"/>
      <c r="B48" s="75"/>
      <c r="C48" s="77"/>
      <c r="D48" s="116" t="s">
        <v>41</v>
      </c>
      <c r="E48" s="24" t="s">
        <v>80</v>
      </c>
      <c r="F48" s="57">
        <v>90</v>
      </c>
      <c r="G48" s="3">
        <v>9.15</v>
      </c>
      <c r="H48" s="3">
        <v>8.9499999999999993</v>
      </c>
      <c r="I48" s="3">
        <v>2.19</v>
      </c>
      <c r="J48" s="3">
        <v>125.8</v>
      </c>
      <c r="K48" s="2" t="s">
        <v>81</v>
      </c>
      <c r="L48" s="75"/>
      <c r="M48" s="75">
        <v>9.6</v>
      </c>
      <c r="N48" s="75">
        <v>0.7</v>
      </c>
      <c r="O48" s="75">
        <v>0</v>
      </c>
      <c r="P48" s="75">
        <v>0.1</v>
      </c>
      <c r="Q48" s="75">
        <v>0.3</v>
      </c>
    </row>
    <row r="49" spans="1:17" ht="26.25" x14ac:dyDescent="0.25">
      <c r="A49" s="75"/>
      <c r="B49" s="75"/>
      <c r="C49" s="77"/>
      <c r="D49" s="18" t="s">
        <v>44</v>
      </c>
      <c r="E49" s="24" t="s">
        <v>82</v>
      </c>
      <c r="F49" s="57">
        <v>150</v>
      </c>
      <c r="G49" s="3">
        <v>6.58</v>
      </c>
      <c r="H49" s="3">
        <v>1.72</v>
      </c>
      <c r="I49" s="3">
        <v>28.8</v>
      </c>
      <c r="J49" s="3">
        <v>171</v>
      </c>
      <c r="K49" s="2" t="s">
        <v>83</v>
      </c>
      <c r="L49" s="75"/>
      <c r="M49" s="75">
        <v>11.7</v>
      </c>
      <c r="N49" s="75">
        <v>3.5</v>
      </c>
      <c r="O49" s="75">
        <v>0.2</v>
      </c>
      <c r="P49" s="75">
        <v>0.1</v>
      </c>
      <c r="Q49" s="75">
        <v>0</v>
      </c>
    </row>
    <row r="50" spans="1:17" x14ac:dyDescent="0.25">
      <c r="A50" s="75"/>
      <c r="B50" s="75"/>
      <c r="C50" s="77"/>
      <c r="D50" s="18" t="s">
        <v>47</v>
      </c>
      <c r="E50" s="24" t="s">
        <v>84</v>
      </c>
      <c r="F50" s="24">
        <v>200</v>
      </c>
      <c r="G50" s="3">
        <v>0.2</v>
      </c>
      <c r="H50" s="3">
        <v>0.1</v>
      </c>
      <c r="I50" s="3">
        <v>13.1</v>
      </c>
      <c r="J50" s="4">
        <v>56</v>
      </c>
      <c r="K50" s="2" t="s">
        <v>85</v>
      </c>
      <c r="L50" s="75"/>
      <c r="M50" s="75">
        <v>4.4000000000000004</v>
      </c>
      <c r="N50" s="75">
        <v>0.2</v>
      </c>
      <c r="O50" s="75">
        <v>0</v>
      </c>
      <c r="P50" s="75">
        <v>0</v>
      </c>
      <c r="Q50" s="75">
        <v>39</v>
      </c>
    </row>
    <row r="51" spans="1:17" x14ac:dyDescent="0.25">
      <c r="A51" s="75"/>
      <c r="B51" s="75"/>
      <c r="C51" s="77"/>
      <c r="D51" s="18" t="s">
        <v>50</v>
      </c>
      <c r="E51" s="41" t="s">
        <v>28</v>
      </c>
      <c r="F51" s="57">
        <v>40</v>
      </c>
      <c r="G51" s="3">
        <v>2.64</v>
      </c>
      <c r="H51" s="3">
        <v>0.26</v>
      </c>
      <c r="I51" s="3">
        <v>18.760000000000002</v>
      </c>
      <c r="J51" s="3">
        <v>89.56</v>
      </c>
      <c r="K51" s="8"/>
      <c r="L51" s="75"/>
      <c r="M51" s="75">
        <v>0.1</v>
      </c>
      <c r="N51" s="75">
        <v>1.01</v>
      </c>
      <c r="O51" s="75">
        <v>0.13</v>
      </c>
      <c r="P51" s="75">
        <v>0</v>
      </c>
      <c r="Q51" s="75">
        <v>0</v>
      </c>
    </row>
    <row r="52" spans="1:17" x14ac:dyDescent="0.25">
      <c r="A52" s="75"/>
      <c r="B52" s="75"/>
      <c r="C52" s="77"/>
      <c r="D52" s="18" t="s">
        <v>52</v>
      </c>
      <c r="E52" s="56" t="s">
        <v>53</v>
      </c>
      <c r="F52" s="57">
        <v>40</v>
      </c>
      <c r="G52" s="3">
        <v>2.97</v>
      </c>
      <c r="H52" s="3">
        <v>0.54</v>
      </c>
      <c r="I52" s="3">
        <v>18.77</v>
      </c>
      <c r="J52" s="3">
        <v>87.02</v>
      </c>
      <c r="K52" s="8"/>
      <c r="L52" s="75"/>
      <c r="M52" s="75">
        <v>14</v>
      </c>
      <c r="N52" s="75">
        <v>0.31</v>
      </c>
      <c r="O52" s="75">
        <v>0</v>
      </c>
      <c r="P52" s="75">
        <v>0</v>
      </c>
      <c r="Q52" s="75">
        <v>0.5</v>
      </c>
    </row>
    <row r="53" spans="1:17" ht="15.75" thickBot="1" x14ac:dyDescent="0.3">
      <c r="A53" s="75"/>
      <c r="B53" s="75"/>
      <c r="C53" s="105"/>
      <c r="D53" s="11"/>
      <c r="E53" s="12" t="s">
        <v>63</v>
      </c>
      <c r="F53" s="13">
        <f>SUM(F45:F52)</f>
        <v>850</v>
      </c>
      <c r="G53" s="13">
        <f>SUM(G45:G52)</f>
        <v>29.469999999999995</v>
      </c>
      <c r="H53" s="13">
        <f t="shared" ref="H53:I53" si="13">SUM(H45:H52)</f>
        <v>23.99</v>
      </c>
      <c r="I53" s="13">
        <f t="shared" si="13"/>
        <v>103.24</v>
      </c>
      <c r="J53" s="13">
        <f>SUM(J45:J52)</f>
        <v>757.16599999999994</v>
      </c>
      <c r="K53" s="14"/>
      <c r="L53" s="91"/>
      <c r="M53" s="91">
        <f>SUM(M45:M52)</f>
        <v>89.6</v>
      </c>
      <c r="N53" s="91">
        <f t="shared" ref="N53:Q53" si="14">SUM(N45:N52)</f>
        <v>7.1199999999999992</v>
      </c>
      <c r="O53" s="91">
        <f t="shared" si="14"/>
        <v>0.43000000000000005</v>
      </c>
      <c r="P53" s="91">
        <f t="shared" si="14"/>
        <v>0.30000000000000004</v>
      </c>
      <c r="Q53" s="91">
        <f t="shared" si="14"/>
        <v>53.2</v>
      </c>
    </row>
    <row r="54" spans="1:17" ht="15.75" thickBot="1" x14ac:dyDescent="0.3">
      <c r="A54" s="177" t="s">
        <v>54</v>
      </c>
      <c r="B54" s="178"/>
      <c r="C54" s="178"/>
      <c r="D54" s="178"/>
      <c r="E54" s="179"/>
      <c r="F54" s="15"/>
      <c r="G54" s="15">
        <f>G44+G53</f>
        <v>62.86</v>
      </c>
      <c r="H54" s="15">
        <f t="shared" ref="H54:J54" si="15">H44+H53</f>
        <v>45.69</v>
      </c>
      <c r="I54" s="15">
        <f t="shared" si="15"/>
        <v>164.63</v>
      </c>
      <c r="J54" s="15">
        <f t="shared" si="15"/>
        <v>1329.626</v>
      </c>
      <c r="K54" s="16"/>
      <c r="L54" s="106"/>
      <c r="M54" s="106">
        <f>M44+M53</f>
        <v>574.17000000000007</v>
      </c>
      <c r="N54" s="106">
        <f t="shared" ref="N54:Q54" si="16">N44+N53</f>
        <v>9.68</v>
      </c>
      <c r="O54" s="106">
        <f t="shared" si="16"/>
        <v>0.66</v>
      </c>
      <c r="P54" s="106">
        <f t="shared" si="16"/>
        <v>0.91000000000000014</v>
      </c>
      <c r="Q54" s="106">
        <f t="shared" si="16"/>
        <v>54.290000000000006</v>
      </c>
    </row>
    <row r="55" spans="1:17" x14ac:dyDescent="0.25">
      <c r="A55" s="75">
        <v>1</v>
      </c>
      <c r="B55" s="75">
        <v>4</v>
      </c>
      <c r="C55" s="97" t="s">
        <v>20</v>
      </c>
      <c r="D55" s="18" t="s">
        <v>21</v>
      </c>
      <c r="E55" s="24" t="s">
        <v>86</v>
      </c>
      <c r="F55" s="57">
        <v>200</v>
      </c>
      <c r="G55" s="117">
        <v>8.93</v>
      </c>
      <c r="H55" s="117">
        <v>7.63</v>
      </c>
      <c r="I55" s="117">
        <v>38.47</v>
      </c>
      <c r="J55" s="117">
        <v>257.39999999999998</v>
      </c>
      <c r="K55" s="118" t="s">
        <v>87</v>
      </c>
      <c r="L55" s="75"/>
      <c r="M55" s="75">
        <v>80.2</v>
      </c>
      <c r="N55" s="75">
        <v>1.2</v>
      </c>
      <c r="O55" s="75">
        <v>0.1</v>
      </c>
      <c r="P55" s="75">
        <v>0.2</v>
      </c>
      <c r="Q55" s="75">
        <v>0.3</v>
      </c>
    </row>
    <row r="56" spans="1:17" ht="15.75" x14ac:dyDescent="0.25">
      <c r="A56" s="75"/>
      <c r="B56" s="75"/>
      <c r="C56" s="77"/>
      <c r="D56" s="18" t="s">
        <v>24</v>
      </c>
      <c r="E56" s="41" t="s">
        <v>88</v>
      </c>
      <c r="F56" s="24">
        <v>200</v>
      </c>
      <c r="G56" s="25">
        <v>3.18</v>
      </c>
      <c r="H56" s="25">
        <v>3.08</v>
      </c>
      <c r="I56" s="25">
        <v>13.7</v>
      </c>
      <c r="J56" s="25">
        <v>100</v>
      </c>
      <c r="K56" s="119" t="s">
        <v>89</v>
      </c>
      <c r="L56" s="75"/>
      <c r="M56" s="75">
        <v>110.4</v>
      </c>
      <c r="N56" s="75">
        <v>0.9</v>
      </c>
      <c r="O56" s="75">
        <v>0</v>
      </c>
      <c r="P56" s="75">
        <v>0.1</v>
      </c>
      <c r="Q56" s="75">
        <v>0.5</v>
      </c>
    </row>
    <row r="57" spans="1:17" x14ac:dyDescent="0.25">
      <c r="A57" s="75"/>
      <c r="B57" s="75"/>
      <c r="C57" s="77"/>
      <c r="D57" s="18" t="s">
        <v>59</v>
      </c>
      <c r="E57" s="56" t="s">
        <v>28</v>
      </c>
      <c r="F57" s="57">
        <v>50</v>
      </c>
      <c r="G57" s="3">
        <v>3.31</v>
      </c>
      <c r="H57" s="3">
        <v>0.33</v>
      </c>
      <c r="I57" s="3">
        <v>23.45</v>
      </c>
      <c r="J57" s="43">
        <v>112</v>
      </c>
      <c r="K57" s="8"/>
      <c r="L57" s="75"/>
      <c r="M57" s="75">
        <v>0.01</v>
      </c>
      <c r="N57" s="75">
        <v>1.01</v>
      </c>
      <c r="O57" s="75">
        <v>0.13</v>
      </c>
      <c r="P57" s="75">
        <v>0</v>
      </c>
      <c r="Q57" s="75">
        <v>0</v>
      </c>
    </row>
    <row r="58" spans="1:17" x14ac:dyDescent="0.25">
      <c r="A58" s="75"/>
      <c r="B58" s="75"/>
      <c r="C58" s="77"/>
      <c r="D58" s="40"/>
      <c r="E58" s="41" t="s">
        <v>90</v>
      </c>
      <c r="F58" s="64">
        <v>10</v>
      </c>
      <c r="G58" s="26">
        <v>0.08</v>
      </c>
      <c r="H58" s="26">
        <v>7.25</v>
      </c>
      <c r="I58" s="26">
        <v>0.13</v>
      </c>
      <c r="J58" s="26">
        <v>66.06</v>
      </c>
      <c r="K58" s="2"/>
      <c r="L58" s="75"/>
      <c r="M58" s="75">
        <v>2.4</v>
      </c>
      <c r="N58" s="75">
        <v>0</v>
      </c>
      <c r="O58" s="75">
        <v>0</v>
      </c>
      <c r="P58" s="75">
        <v>0</v>
      </c>
      <c r="Q58" s="75">
        <v>0</v>
      </c>
    </row>
    <row r="59" spans="1:17" x14ac:dyDescent="0.25">
      <c r="A59" s="75"/>
      <c r="B59" s="75"/>
      <c r="C59" s="77"/>
      <c r="D59" s="55" t="s">
        <v>91</v>
      </c>
      <c r="E59" s="41" t="s">
        <v>92</v>
      </c>
      <c r="F59" s="64">
        <v>100</v>
      </c>
      <c r="G59" s="52">
        <v>0.4</v>
      </c>
      <c r="H59" s="52">
        <v>0.4</v>
      </c>
      <c r="I59" s="83">
        <v>11.6</v>
      </c>
      <c r="J59" s="19">
        <v>48.68</v>
      </c>
      <c r="K59" s="120"/>
      <c r="L59" s="75"/>
      <c r="M59" s="75">
        <v>16</v>
      </c>
      <c r="N59" s="75">
        <v>0</v>
      </c>
      <c r="O59" s="75">
        <v>0</v>
      </c>
      <c r="P59" s="75">
        <v>0</v>
      </c>
      <c r="Q59" s="75">
        <v>10</v>
      </c>
    </row>
    <row r="60" spans="1:17" ht="15.75" thickBot="1" x14ac:dyDescent="0.3">
      <c r="A60" s="75"/>
      <c r="B60" s="75"/>
      <c r="C60" s="105"/>
      <c r="D60" s="20"/>
      <c r="E60" s="21" t="s">
        <v>63</v>
      </c>
      <c r="F60" s="13">
        <f>SUM(F55:F59)</f>
        <v>560</v>
      </c>
      <c r="G60" s="13">
        <f>SUM(G55:G59)</f>
        <v>15.9</v>
      </c>
      <c r="H60" s="13">
        <f t="shared" ref="H60:I60" si="17">SUM(H55:H59)</f>
        <v>18.689999999999998</v>
      </c>
      <c r="I60" s="13">
        <f t="shared" si="17"/>
        <v>87.35</v>
      </c>
      <c r="J60" s="13">
        <f>SUM(J55:J59)</f>
        <v>584.14</v>
      </c>
      <c r="K60" s="17"/>
      <c r="L60" s="91"/>
      <c r="M60" s="91">
        <f>SUM(M55:M59)</f>
        <v>209.01000000000002</v>
      </c>
      <c r="N60" s="91">
        <f t="shared" ref="N60:Q60" si="18">SUM(N55:N59)</f>
        <v>3.1100000000000003</v>
      </c>
      <c r="O60" s="91">
        <f t="shared" si="18"/>
        <v>0.23</v>
      </c>
      <c r="P60" s="91">
        <f t="shared" si="18"/>
        <v>0.30000000000000004</v>
      </c>
      <c r="Q60" s="91">
        <f t="shared" si="18"/>
        <v>10.8</v>
      </c>
    </row>
    <row r="61" spans="1:17" x14ac:dyDescent="0.25">
      <c r="A61" s="75">
        <v>1</v>
      </c>
      <c r="B61" s="75">
        <v>4</v>
      </c>
      <c r="C61" s="92" t="s">
        <v>34</v>
      </c>
      <c r="D61" s="38" t="s">
        <v>35</v>
      </c>
      <c r="E61" s="24" t="s">
        <v>36</v>
      </c>
      <c r="F61" s="24">
        <v>30</v>
      </c>
      <c r="G61" s="3">
        <v>0.32</v>
      </c>
      <c r="H61" s="3">
        <v>0.06</v>
      </c>
      <c r="I61" s="3">
        <v>1.53</v>
      </c>
      <c r="J61" s="93">
        <v>7.62</v>
      </c>
      <c r="K61" s="2"/>
      <c r="L61" s="75"/>
      <c r="M61" s="75">
        <v>4.0999999999999996</v>
      </c>
      <c r="N61" s="75">
        <v>0.8</v>
      </c>
      <c r="O61" s="75">
        <v>0</v>
      </c>
      <c r="P61" s="75">
        <v>0</v>
      </c>
      <c r="Q61" s="75">
        <v>7.4</v>
      </c>
    </row>
    <row r="62" spans="1:17" ht="15.75" thickBot="1" x14ac:dyDescent="0.3">
      <c r="A62" s="75"/>
      <c r="B62" s="75"/>
      <c r="C62" s="92"/>
      <c r="D62" s="22" t="s">
        <v>35</v>
      </c>
      <c r="E62" s="24" t="s">
        <v>93</v>
      </c>
      <c r="F62" s="57">
        <v>30</v>
      </c>
      <c r="G62" s="3">
        <v>0.91</v>
      </c>
      <c r="H62" s="3">
        <v>1.23</v>
      </c>
      <c r="I62" s="3">
        <v>3.35</v>
      </c>
      <c r="J62" s="3">
        <v>25.26</v>
      </c>
      <c r="K62" s="54" t="s">
        <v>39</v>
      </c>
      <c r="L62" s="75"/>
      <c r="M62" s="75">
        <v>5.9</v>
      </c>
      <c r="N62" s="75">
        <v>0.2</v>
      </c>
      <c r="O62" s="75">
        <v>0</v>
      </c>
      <c r="P62" s="75">
        <v>0</v>
      </c>
      <c r="Q62" s="75">
        <v>2.9</v>
      </c>
    </row>
    <row r="63" spans="1:17" ht="26.25" x14ac:dyDescent="0.25">
      <c r="A63" s="75"/>
      <c r="B63" s="75"/>
      <c r="C63" s="77"/>
      <c r="D63" s="18" t="s">
        <v>37</v>
      </c>
      <c r="E63" s="56" t="s">
        <v>40</v>
      </c>
      <c r="F63" s="57">
        <v>250</v>
      </c>
      <c r="G63" s="3">
        <v>1.94</v>
      </c>
      <c r="H63" s="3">
        <v>5.23</v>
      </c>
      <c r="I63" s="3">
        <v>11.58</v>
      </c>
      <c r="J63" s="35">
        <v>97.07</v>
      </c>
      <c r="K63" s="94"/>
      <c r="L63" s="75"/>
      <c r="M63" s="75">
        <v>38.4</v>
      </c>
      <c r="N63" s="75">
        <v>0.91</v>
      </c>
      <c r="O63" s="75">
        <v>0</v>
      </c>
      <c r="P63" s="75">
        <v>0</v>
      </c>
      <c r="Q63" s="75">
        <v>11.1</v>
      </c>
    </row>
    <row r="64" spans="1:17" x14ac:dyDescent="0.25">
      <c r="A64" s="75"/>
      <c r="B64" s="75"/>
      <c r="C64" s="77"/>
      <c r="D64" s="18"/>
      <c r="E64" s="56" t="s">
        <v>42</v>
      </c>
      <c r="F64" s="57">
        <v>20</v>
      </c>
      <c r="G64" s="3">
        <v>4.72</v>
      </c>
      <c r="H64" s="3">
        <v>4.47</v>
      </c>
      <c r="I64" s="3">
        <v>0</v>
      </c>
      <c r="J64" s="35">
        <v>59.11</v>
      </c>
      <c r="K64" s="54"/>
      <c r="L64" s="75"/>
      <c r="M64" s="75">
        <v>3.9</v>
      </c>
      <c r="N64" s="75">
        <v>0.4</v>
      </c>
      <c r="O64" s="75">
        <v>0</v>
      </c>
      <c r="P64" s="75">
        <v>0</v>
      </c>
      <c r="Q64" s="75">
        <v>0.2</v>
      </c>
    </row>
    <row r="65" spans="1:17" ht="26.25" x14ac:dyDescent="0.25">
      <c r="A65" s="75"/>
      <c r="B65" s="75"/>
      <c r="C65" s="77"/>
      <c r="D65" s="18" t="s">
        <v>41</v>
      </c>
      <c r="E65" s="24" t="s">
        <v>94</v>
      </c>
      <c r="F65" s="57">
        <v>100</v>
      </c>
      <c r="G65" s="3">
        <v>14.09</v>
      </c>
      <c r="H65" s="3">
        <v>14.68</v>
      </c>
      <c r="I65" s="3">
        <v>4.74</v>
      </c>
      <c r="J65" s="3">
        <v>207.8</v>
      </c>
      <c r="K65" s="2" t="s">
        <v>95</v>
      </c>
      <c r="L65" s="75"/>
      <c r="M65" s="75">
        <v>16.100000000000001</v>
      </c>
      <c r="N65" s="75">
        <v>2.1</v>
      </c>
      <c r="O65" s="75">
        <v>0</v>
      </c>
      <c r="P65" s="75">
        <v>0.1</v>
      </c>
      <c r="Q65" s="75">
        <v>0</v>
      </c>
    </row>
    <row r="66" spans="1:17" x14ac:dyDescent="0.25">
      <c r="A66" s="75"/>
      <c r="B66" s="75"/>
      <c r="C66" s="77"/>
      <c r="D66" s="18" t="s">
        <v>44</v>
      </c>
      <c r="E66" s="24" t="s">
        <v>48</v>
      </c>
      <c r="F66" s="57">
        <v>150</v>
      </c>
      <c r="G66" s="3">
        <v>3.11</v>
      </c>
      <c r="H66" s="3">
        <v>3.67</v>
      </c>
      <c r="I66" s="3">
        <v>22.07</v>
      </c>
      <c r="J66" s="3">
        <v>132.6</v>
      </c>
      <c r="K66" s="2" t="s">
        <v>49</v>
      </c>
      <c r="L66" s="75"/>
      <c r="M66" s="75">
        <v>34</v>
      </c>
      <c r="N66" s="75">
        <v>1.1000000000000001</v>
      </c>
      <c r="O66" s="75">
        <v>0.1</v>
      </c>
      <c r="P66" s="75">
        <v>0.1</v>
      </c>
      <c r="Q66" s="75">
        <v>0.4</v>
      </c>
    </row>
    <row r="67" spans="1:17" x14ac:dyDescent="0.25">
      <c r="A67" s="75"/>
      <c r="B67" s="75"/>
      <c r="C67" s="77"/>
      <c r="D67" s="18" t="s">
        <v>47</v>
      </c>
      <c r="E67" s="3" t="s">
        <v>96</v>
      </c>
      <c r="F67" s="5">
        <v>200</v>
      </c>
      <c r="G67" s="3">
        <v>0.72</v>
      </c>
      <c r="H67" s="3">
        <v>0.03</v>
      </c>
      <c r="I67" s="3">
        <v>23.24</v>
      </c>
      <c r="J67" s="6">
        <v>88.19</v>
      </c>
      <c r="K67" s="7" t="s">
        <v>97</v>
      </c>
      <c r="L67" s="75"/>
      <c r="M67" s="75">
        <v>17.399999999999999</v>
      </c>
      <c r="N67" s="75">
        <v>0.4</v>
      </c>
      <c r="O67" s="75">
        <v>0</v>
      </c>
      <c r="P67" s="75">
        <v>0</v>
      </c>
      <c r="Q67" s="75">
        <v>0.2</v>
      </c>
    </row>
    <row r="68" spans="1:17" x14ac:dyDescent="0.25">
      <c r="A68" s="75"/>
      <c r="B68" s="75"/>
      <c r="C68" s="77"/>
      <c r="D68" s="18" t="s">
        <v>50</v>
      </c>
      <c r="E68" s="41" t="s">
        <v>28</v>
      </c>
      <c r="F68" s="57">
        <v>45</v>
      </c>
      <c r="G68" s="3">
        <v>2.98</v>
      </c>
      <c r="H68" s="3">
        <v>0.3</v>
      </c>
      <c r="I68" s="3">
        <v>21.11</v>
      </c>
      <c r="J68" s="3">
        <v>100.8</v>
      </c>
      <c r="K68" s="8"/>
      <c r="L68" s="75"/>
      <c r="M68" s="75">
        <v>0.01</v>
      </c>
      <c r="N68" s="75">
        <v>1.01</v>
      </c>
      <c r="O68" s="75">
        <v>0.13</v>
      </c>
      <c r="P68" s="75">
        <v>0</v>
      </c>
      <c r="Q68" s="75">
        <v>0</v>
      </c>
    </row>
    <row r="69" spans="1:17" x14ac:dyDescent="0.25">
      <c r="A69" s="75"/>
      <c r="B69" s="75"/>
      <c r="C69" s="77"/>
      <c r="D69" s="18" t="s">
        <v>52</v>
      </c>
      <c r="E69" s="56" t="s">
        <v>53</v>
      </c>
      <c r="F69" s="57">
        <v>45</v>
      </c>
      <c r="G69" s="3">
        <v>2.97</v>
      </c>
      <c r="H69" s="3">
        <v>0.54</v>
      </c>
      <c r="I69" s="3">
        <v>18.77</v>
      </c>
      <c r="J69" s="3">
        <v>87.02</v>
      </c>
      <c r="K69" s="8"/>
      <c r="L69" s="75"/>
      <c r="M69" s="75">
        <v>15</v>
      </c>
      <c r="N69" s="75">
        <v>1.8</v>
      </c>
      <c r="O69" s="75">
        <v>0.1</v>
      </c>
      <c r="P69" s="75">
        <v>0</v>
      </c>
      <c r="Q69" s="75">
        <v>0</v>
      </c>
    </row>
    <row r="70" spans="1:17" ht="15.75" thickBot="1" x14ac:dyDescent="0.3">
      <c r="A70" s="75"/>
      <c r="B70" s="75"/>
      <c r="C70" s="105"/>
      <c r="D70" s="20"/>
      <c r="E70" s="21" t="s">
        <v>63</v>
      </c>
      <c r="F70" s="13">
        <f>SUM(F62:F69)</f>
        <v>840</v>
      </c>
      <c r="G70" s="13">
        <f>SUM(G61:G69)</f>
        <v>31.759999999999998</v>
      </c>
      <c r="H70" s="13">
        <f t="shared" ref="H70:J70" si="19">SUM(H61:H69)</f>
        <v>30.210000000000004</v>
      </c>
      <c r="I70" s="13">
        <f t="shared" si="19"/>
        <v>106.39</v>
      </c>
      <c r="J70" s="13">
        <f t="shared" si="19"/>
        <v>805.47</v>
      </c>
      <c r="K70" s="17"/>
      <c r="L70" s="91"/>
      <c r="M70" s="91">
        <f>SUM(M61:M69)</f>
        <v>134.81</v>
      </c>
      <c r="N70" s="91">
        <f t="shared" ref="N70:Q70" si="20">SUM(N61:N69)</f>
        <v>8.7200000000000006</v>
      </c>
      <c r="O70" s="91">
        <f t="shared" si="20"/>
        <v>0.33</v>
      </c>
      <c r="P70" s="91">
        <f t="shared" si="20"/>
        <v>0.2</v>
      </c>
      <c r="Q70" s="91">
        <f t="shared" si="20"/>
        <v>22.199999999999996</v>
      </c>
    </row>
    <row r="71" spans="1:17" ht="15.75" thickBot="1" x14ac:dyDescent="0.3">
      <c r="A71" s="177" t="s">
        <v>98</v>
      </c>
      <c r="B71" s="178"/>
      <c r="C71" s="178"/>
      <c r="D71" s="178"/>
      <c r="E71" s="179"/>
      <c r="F71" s="15"/>
      <c r="G71" s="15">
        <f>G60+G70</f>
        <v>47.66</v>
      </c>
      <c r="H71" s="15">
        <f t="shared" ref="H71:J71" si="21">H60+H70</f>
        <v>48.900000000000006</v>
      </c>
      <c r="I71" s="15">
        <f t="shared" si="21"/>
        <v>193.74</v>
      </c>
      <c r="J71" s="15">
        <f t="shared" si="21"/>
        <v>1389.6100000000001</v>
      </c>
      <c r="K71" s="23"/>
      <c r="L71" s="106"/>
      <c r="M71" s="106">
        <f>M60+M70</f>
        <v>343.82000000000005</v>
      </c>
      <c r="N71" s="106">
        <f t="shared" ref="N71:Q71" si="22">N60+N70</f>
        <v>11.830000000000002</v>
      </c>
      <c r="O71" s="106">
        <f t="shared" si="22"/>
        <v>0.56000000000000005</v>
      </c>
      <c r="P71" s="106">
        <f t="shared" si="22"/>
        <v>0.5</v>
      </c>
      <c r="Q71" s="106">
        <f t="shared" si="22"/>
        <v>33</v>
      </c>
    </row>
    <row r="72" spans="1:17" ht="26.25" x14ac:dyDescent="0.25">
      <c r="A72" s="75">
        <v>1</v>
      </c>
      <c r="B72" s="75">
        <v>5</v>
      </c>
      <c r="C72" s="97" t="s">
        <v>20</v>
      </c>
      <c r="D72" s="28" t="s">
        <v>21</v>
      </c>
      <c r="E72" s="24" t="s">
        <v>99</v>
      </c>
      <c r="F72" s="25">
        <v>250</v>
      </c>
      <c r="G72" s="26">
        <v>9.7799999999999994</v>
      </c>
      <c r="H72" s="26">
        <v>9.98</v>
      </c>
      <c r="I72" s="26">
        <v>43.1</v>
      </c>
      <c r="J72" s="27">
        <v>291.3</v>
      </c>
      <c r="K72" s="2" t="s">
        <v>100</v>
      </c>
      <c r="L72" s="75"/>
      <c r="M72" s="75">
        <v>159</v>
      </c>
      <c r="N72" s="75">
        <v>3.4</v>
      </c>
      <c r="O72" s="75">
        <v>0.2</v>
      </c>
      <c r="P72" s="75">
        <v>0.3</v>
      </c>
      <c r="Q72" s="75">
        <v>0.7</v>
      </c>
    </row>
    <row r="73" spans="1:17" ht="26.25" x14ac:dyDescent="0.25">
      <c r="A73" s="75"/>
      <c r="B73" s="75"/>
      <c r="C73" s="77"/>
      <c r="D73" s="34" t="s">
        <v>24</v>
      </c>
      <c r="E73" s="41" t="s">
        <v>25</v>
      </c>
      <c r="F73" s="24">
        <v>200</v>
      </c>
      <c r="G73" s="81">
        <v>3.14</v>
      </c>
      <c r="H73" s="81">
        <v>3.21</v>
      </c>
      <c r="I73" s="81">
        <v>9.5</v>
      </c>
      <c r="J73" s="81">
        <v>77.790000000000006</v>
      </c>
      <c r="K73" s="121" t="s">
        <v>26</v>
      </c>
      <c r="L73" s="75"/>
      <c r="M73" s="75">
        <v>116.5</v>
      </c>
      <c r="N73" s="75">
        <v>0</v>
      </c>
      <c r="O73" s="75">
        <v>0</v>
      </c>
      <c r="P73" s="75">
        <v>0.1</v>
      </c>
      <c r="Q73" s="75">
        <v>0.5</v>
      </c>
    </row>
    <row r="74" spans="1:17" x14ac:dyDescent="0.25">
      <c r="A74" s="75"/>
      <c r="B74" s="75"/>
      <c r="C74" s="77"/>
      <c r="D74" s="34" t="s">
        <v>59</v>
      </c>
      <c r="E74" s="56" t="s">
        <v>28</v>
      </c>
      <c r="F74" s="25">
        <v>60</v>
      </c>
      <c r="G74" s="3">
        <v>3.97</v>
      </c>
      <c r="H74" s="3">
        <v>0.39</v>
      </c>
      <c r="I74" s="3">
        <v>28.14</v>
      </c>
      <c r="J74" s="6">
        <v>134.30000000000001</v>
      </c>
      <c r="K74" s="110"/>
      <c r="L74" s="75"/>
      <c r="M74" s="75">
        <v>9.3000000000000007</v>
      </c>
      <c r="N74" s="75">
        <v>0.62</v>
      </c>
      <c r="O74" s="75">
        <v>0.05</v>
      </c>
      <c r="P74" s="75">
        <v>0.03</v>
      </c>
      <c r="Q74" s="75">
        <v>0</v>
      </c>
    </row>
    <row r="75" spans="1:17" ht="15.75" thickBot="1" x14ac:dyDescent="0.3">
      <c r="A75" s="75"/>
      <c r="B75" s="75"/>
      <c r="C75" s="77"/>
      <c r="D75" s="122"/>
      <c r="E75" s="41" t="s">
        <v>76</v>
      </c>
      <c r="F75" s="123" t="s">
        <v>101</v>
      </c>
      <c r="G75" s="81">
        <v>5.26</v>
      </c>
      <c r="H75" s="81">
        <v>5.32</v>
      </c>
      <c r="I75" s="81">
        <v>0</v>
      </c>
      <c r="J75" s="6">
        <v>70.12</v>
      </c>
      <c r="K75" s="7"/>
      <c r="L75" s="75"/>
      <c r="M75" s="75">
        <v>200</v>
      </c>
      <c r="N75" s="75">
        <v>0.1</v>
      </c>
      <c r="O75" s="75">
        <v>0.05</v>
      </c>
      <c r="P75" s="75">
        <v>0.1</v>
      </c>
      <c r="Q75" s="75">
        <v>0.1</v>
      </c>
    </row>
    <row r="76" spans="1:17" x14ac:dyDescent="0.25">
      <c r="A76" s="75"/>
      <c r="B76" s="75"/>
      <c r="C76" s="77"/>
      <c r="D76" s="124" t="s">
        <v>91</v>
      </c>
      <c r="E76" s="24" t="s">
        <v>102</v>
      </c>
      <c r="F76" s="24">
        <v>100</v>
      </c>
      <c r="G76" s="3">
        <v>0.4</v>
      </c>
      <c r="H76" s="3">
        <v>0.4</v>
      </c>
      <c r="I76" s="3">
        <v>11.6</v>
      </c>
      <c r="J76" s="93">
        <v>48.68</v>
      </c>
      <c r="K76" s="125"/>
      <c r="L76" s="75"/>
      <c r="M76" s="75">
        <v>17.3</v>
      </c>
      <c r="N76" s="75">
        <v>0.2</v>
      </c>
      <c r="O76" s="75">
        <v>0</v>
      </c>
      <c r="P76" s="75">
        <v>0</v>
      </c>
      <c r="Q76" s="75">
        <v>10</v>
      </c>
    </row>
    <row r="77" spans="1:17" ht="15.75" thickBot="1" x14ac:dyDescent="0.3">
      <c r="A77" s="75"/>
      <c r="B77" s="75"/>
      <c r="C77" s="105"/>
      <c r="D77" s="20"/>
      <c r="E77" s="21" t="s">
        <v>63</v>
      </c>
      <c r="F77" s="13">
        <f>SUM(F72:F76)</f>
        <v>610</v>
      </c>
      <c r="G77" s="13">
        <f>SUM(G72:G76)</f>
        <v>22.549999999999997</v>
      </c>
      <c r="H77" s="13">
        <f t="shared" ref="H77:I77" si="23">SUM(H72:H76)</f>
        <v>19.3</v>
      </c>
      <c r="I77" s="13">
        <f t="shared" si="23"/>
        <v>92.34</v>
      </c>
      <c r="J77" s="13">
        <f>SUM(J72:J76)</f>
        <v>622.18999999999994</v>
      </c>
      <c r="K77" s="14"/>
      <c r="L77" s="91"/>
      <c r="M77" s="91">
        <f>SUM(M72:M76)</f>
        <v>502.1</v>
      </c>
      <c r="N77" s="91">
        <f t="shared" ref="N77:Q77" si="24">SUM(N72:N76)</f>
        <v>4.3199999999999994</v>
      </c>
      <c r="O77" s="91">
        <f t="shared" si="24"/>
        <v>0.3</v>
      </c>
      <c r="P77" s="91">
        <f t="shared" si="24"/>
        <v>0.53</v>
      </c>
      <c r="Q77" s="91">
        <f t="shared" si="24"/>
        <v>11.3</v>
      </c>
    </row>
    <row r="78" spans="1:17" x14ac:dyDescent="0.25">
      <c r="A78" s="75">
        <v>1</v>
      </c>
      <c r="B78" s="75">
        <v>5</v>
      </c>
      <c r="C78" s="92" t="s">
        <v>34</v>
      </c>
      <c r="D78" s="28" t="s">
        <v>35</v>
      </c>
      <c r="E78" s="29" t="s">
        <v>103</v>
      </c>
      <c r="F78" s="30">
        <v>30</v>
      </c>
      <c r="G78" s="27">
        <v>0.24</v>
      </c>
      <c r="H78" s="27">
        <v>0.03</v>
      </c>
      <c r="I78" s="31">
        <v>1.03</v>
      </c>
      <c r="J78" s="32">
        <v>4.68</v>
      </c>
      <c r="K78" s="33"/>
      <c r="L78" s="75"/>
      <c r="M78" s="75">
        <v>6.8</v>
      </c>
      <c r="N78" s="75">
        <v>0.2</v>
      </c>
      <c r="O78" s="75">
        <v>0</v>
      </c>
      <c r="P78" s="75">
        <v>0</v>
      </c>
      <c r="Q78" s="75">
        <v>2.9</v>
      </c>
    </row>
    <row r="79" spans="1:17" x14ac:dyDescent="0.25">
      <c r="A79" s="75"/>
      <c r="B79" s="75"/>
      <c r="C79" s="92"/>
      <c r="D79" s="122" t="s">
        <v>35</v>
      </c>
      <c r="E79" s="9" t="s">
        <v>104</v>
      </c>
      <c r="F79" s="126">
        <v>30</v>
      </c>
      <c r="G79" s="127">
        <v>0.91</v>
      </c>
      <c r="H79" s="127">
        <v>1.23</v>
      </c>
      <c r="I79" s="127">
        <v>3.35</v>
      </c>
      <c r="J79" s="128">
        <v>25.26</v>
      </c>
      <c r="K79" s="129" t="s">
        <v>39</v>
      </c>
      <c r="L79" s="130"/>
      <c r="M79" s="130">
        <v>5.9</v>
      </c>
      <c r="N79" s="130">
        <v>0.2</v>
      </c>
      <c r="O79" s="130">
        <v>0.01</v>
      </c>
      <c r="P79" s="130">
        <v>0.01</v>
      </c>
      <c r="Q79" s="130">
        <v>2.9</v>
      </c>
    </row>
    <row r="80" spans="1:17" ht="26.25" x14ac:dyDescent="0.25">
      <c r="A80" s="75"/>
      <c r="B80" s="75"/>
      <c r="C80" s="77"/>
      <c r="D80" s="18" t="s">
        <v>37</v>
      </c>
      <c r="E80" s="24" t="s">
        <v>105</v>
      </c>
      <c r="F80" s="57">
        <v>250</v>
      </c>
      <c r="G80" s="3">
        <v>1.8</v>
      </c>
      <c r="H80" s="3">
        <v>3</v>
      </c>
      <c r="I80" s="3">
        <v>7.5</v>
      </c>
      <c r="J80" s="43">
        <v>68</v>
      </c>
      <c r="K80" s="2" t="s">
        <v>106</v>
      </c>
      <c r="L80" s="75"/>
      <c r="M80" s="75">
        <v>37.700000000000003</v>
      </c>
      <c r="N80" s="75">
        <v>0.6</v>
      </c>
      <c r="O80" s="75">
        <v>0</v>
      </c>
      <c r="P80" s="75">
        <v>0</v>
      </c>
      <c r="Q80" s="75">
        <v>13.6</v>
      </c>
    </row>
    <row r="81" spans="1:17" x14ac:dyDescent="0.25">
      <c r="A81" s="75"/>
      <c r="B81" s="75"/>
      <c r="C81" s="77"/>
      <c r="D81" s="34"/>
      <c r="E81" s="41" t="s">
        <v>42</v>
      </c>
      <c r="F81" s="57">
        <v>20</v>
      </c>
      <c r="G81" s="3">
        <v>4.72</v>
      </c>
      <c r="H81" s="3">
        <v>4.47</v>
      </c>
      <c r="I81" s="3">
        <v>0</v>
      </c>
      <c r="J81" s="35">
        <v>59.11</v>
      </c>
      <c r="K81" s="2" t="s">
        <v>43</v>
      </c>
      <c r="L81" s="75"/>
      <c r="M81" s="75">
        <v>3.9</v>
      </c>
      <c r="N81" s="75">
        <v>0.4</v>
      </c>
      <c r="O81" s="75">
        <v>0</v>
      </c>
      <c r="P81" s="75">
        <v>0</v>
      </c>
      <c r="Q81" s="75">
        <v>0.2</v>
      </c>
    </row>
    <row r="82" spans="1:17" x14ac:dyDescent="0.25">
      <c r="A82" s="75"/>
      <c r="B82" s="75"/>
      <c r="C82" s="77"/>
      <c r="D82" s="34" t="s">
        <v>41</v>
      </c>
      <c r="E82" s="24" t="s">
        <v>80</v>
      </c>
      <c r="F82" s="57">
        <v>90</v>
      </c>
      <c r="G82" s="3">
        <v>9.15</v>
      </c>
      <c r="H82" s="3">
        <v>8.9499999999999993</v>
      </c>
      <c r="I82" s="3">
        <v>2.19</v>
      </c>
      <c r="J82" s="3">
        <v>125.8</v>
      </c>
      <c r="K82" s="2" t="s">
        <v>81</v>
      </c>
      <c r="L82" s="75"/>
      <c r="M82" s="75">
        <v>9.6</v>
      </c>
      <c r="N82" s="75">
        <v>0.7</v>
      </c>
      <c r="O82" s="75">
        <v>0</v>
      </c>
      <c r="P82" s="75">
        <v>0.1</v>
      </c>
      <c r="Q82" s="75">
        <v>0.3</v>
      </c>
    </row>
    <row r="83" spans="1:17" ht="26.25" x14ac:dyDescent="0.25">
      <c r="A83" s="75"/>
      <c r="B83" s="75"/>
      <c r="C83" s="77"/>
      <c r="D83" s="34" t="s">
        <v>44</v>
      </c>
      <c r="E83" s="24" t="s">
        <v>107</v>
      </c>
      <c r="F83" s="42">
        <v>150</v>
      </c>
      <c r="G83" s="3">
        <v>5.23</v>
      </c>
      <c r="H83" s="3">
        <v>5.8</v>
      </c>
      <c r="I83" s="3">
        <v>33.49</v>
      </c>
      <c r="J83" s="4">
        <v>206.6</v>
      </c>
      <c r="K83" s="2" t="s">
        <v>108</v>
      </c>
      <c r="L83" s="75"/>
      <c r="M83" s="75">
        <v>11.3</v>
      </c>
      <c r="N83" s="75">
        <v>0.7</v>
      </c>
      <c r="O83" s="75">
        <v>0.1</v>
      </c>
      <c r="P83" s="75">
        <v>0</v>
      </c>
      <c r="Q83" s="75">
        <v>0</v>
      </c>
    </row>
    <row r="84" spans="1:17" ht="26.25" x14ac:dyDescent="0.25">
      <c r="A84" s="75"/>
      <c r="B84" s="75"/>
      <c r="C84" s="77"/>
      <c r="D84" s="34" t="s">
        <v>47</v>
      </c>
      <c r="E84" s="3" t="s">
        <v>51</v>
      </c>
      <c r="F84" s="5">
        <v>200</v>
      </c>
      <c r="G84" s="3">
        <v>0</v>
      </c>
      <c r="H84" s="3">
        <v>0</v>
      </c>
      <c r="I84" s="3">
        <v>18.2</v>
      </c>
      <c r="J84" s="6">
        <v>71</v>
      </c>
      <c r="K84" s="7"/>
      <c r="L84" s="75"/>
      <c r="M84" s="75">
        <v>0</v>
      </c>
      <c r="N84" s="75">
        <v>0</v>
      </c>
      <c r="O84" s="75">
        <v>0.3</v>
      </c>
      <c r="P84" s="75">
        <v>0.3</v>
      </c>
      <c r="Q84" s="75">
        <v>8</v>
      </c>
    </row>
    <row r="85" spans="1:17" x14ac:dyDescent="0.25">
      <c r="A85" s="75"/>
      <c r="B85" s="75"/>
      <c r="C85" s="77"/>
      <c r="D85" s="18" t="s">
        <v>50</v>
      </c>
      <c r="E85" s="35" t="s">
        <v>28</v>
      </c>
      <c r="F85" s="10">
        <v>35</v>
      </c>
      <c r="G85" s="3">
        <v>2.31</v>
      </c>
      <c r="H85" s="3">
        <v>0.23</v>
      </c>
      <c r="I85" s="3">
        <v>16.420000000000002</v>
      </c>
      <c r="J85" s="3">
        <v>78.37</v>
      </c>
      <c r="K85" s="8"/>
      <c r="L85" s="75"/>
      <c r="M85" s="75">
        <v>0.01</v>
      </c>
      <c r="N85" s="75">
        <v>0.01</v>
      </c>
      <c r="O85" s="75">
        <v>0</v>
      </c>
      <c r="P85" s="75">
        <v>0</v>
      </c>
      <c r="Q85" s="75">
        <v>0</v>
      </c>
    </row>
    <row r="86" spans="1:17" x14ac:dyDescent="0.25">
      <c r="A86" s="75"/>
      <c r="B86" s="75"/>
      <c r="C86" s="77"/>
      <c r="D86" s="18" t="s">
        <v>52</v>
      </c>
      <c r="E86" s="9" t="s">
        <v>53</v>
      </c>
      <c r="F86" s="10">
        <v>38</v>
      </c>
      <c r="G86" s="3">
        <v>2.5099999999999998</v>
      </c>
      <c r="H86" s="3">
        <v>0.46</v>
      </c>
      <c r="I86" s="3">
        <v>15.85</v>
      </c>
      <c r="J86" s="3">
        <v>73.48</v>
      </c>
      <c r="K86" s="8"/>
      <c r="L86" s="75"/>
      <c r="M86" s="75">
        <v>13.3</v>
      </c>
      <c r="N86" s="75">
        <v>1.5</v>
      </c>
      <c r="O86" s="75">
        <v>0.1</v>
      </c>
      <c r="P86" s="75">
        <v>0</v>
      </c>
      <c r="Q86" s="75">
        <v>0</v>
      </c>
    </row>
    <row r="87" spans="1:17" ht="15.75" thickBot="1" x14ac:dyDescent="0.3">
      <c r="A87" s="75"/>
      <c r="B87" s="75"/>
      <c r="C87" s="105"/>
      <c r="D87" s="20"/>
      <c r="E87" s="21" t="s">
        <v>63</v>
      </c>
      <c r="F87" s="36">
        <f>SUM(F78:F86)</f>
        <v>843</v>
      </c>
      <c r="G87" s="36">
        <f>SUM(G78:G86)</f>
        <v>26.869999999999997</v>
      </c>
      <c r="H87" s="36">
        <f>SUM(H78:H86)</f>
        <v>24.17</v>
      </c>
      <c r="I87" s="36">
        <f>SUM(I78:I86)</f>
        <v>98.03</v>
      </c>
      <c r="J87" s="13">
        <f>SUM(J78:J86)</f>
        <v>712.30000000000007</v>
      </c>
      <c r="K87" s="14"/>
      <c r="L87" s="91"/>
      <c r="M87" s="91">
        <f>SUM(M78:M86)</f>
        <v>88.51</v>
      </c>
      <c r="N87" s="91">
        <f t="shared" ref="N87:Q87" si="25">SUM(N78:N86)</f>
        <v>4.3099999999999996</v>
      </c>
      <c r="O87" s="91">
        <f t="shared" si="25"/>
        <v>0.51</v>
      </c>
      <c r="P87" s="91">
        <f t="shared" si="25"/>
        <v>0.41</v>
      </c>
      <c r="Q87" s="91">
        <f t="shared" si="25"/>
        <v>27.9</v>
      </c>
    </row>
    <row r="88" spans="1:17" ht="15.75" thickBot="1" x14ac:dyDescent="0.3">
      <c r="A88" s="177" t="s">
        <v>54</v>
      </c>
      <c r="B88" s="178"/>
      <c r="C88" s="178"/>
      <c r="D88" s="178"/>
      <c r="E88" s="179"/>
      <c r="F88" s="37"/>
      <c r="G88" s="37">
        <f>G77+G87</f>
        <v>49.419999999999995</v>
      </c>
      <c r="H88" s="37">
        <f>H77+H87</f>
        <v>43.47</v>
      </c>
      <c r="I88" s="37">
        <f>I77+I87</f>
        <v>190.37</v>
      </c>
      <c r="J88" s="37">
        <f>J77+J87</f>
        <v>1334.49</v>
      </c>
      <c r="K88" s="16"/>
      <c r="L88" s="106"/>
      <c r="M88" s="106">
        <f>M77+M87</f>
        <v>590.61</v>
      </c>
      <c r="N88" s="106">
        <f t="shared" ref="N88:Q88" si="26">N77+N87</f>
        <v>8.629999999999999</v>
      </c>
      <c r="O88" s="106">
        <f t="shared" si="26"/>
        <v>0.81</v>
      </c>
      <c r="P88" s="106">
        <f t="shared" si="26"/>
        <v>0.94</v>
      </c>
      <c r="Q88" s="106">
        <f t="shared" si="26"/>
        <v>39.200000000000003</v>
      </c>
    </row>
    <row r="89" spans="1:17" ht="26.25" x14ac:dyDescent="0.25">
      <c r="A89" s="75">
        <v>1</v>
      </c>
      <c r="B89" s="75">
        <v>6</v>
      </c>
      <c r="C89" s="97" t="s">
        <v>20</v>
      </c>
      <c r="D89" s="38" t="s">
        <v>21</v>
      </c>
      <c r="E89" s="131" t="s">
        <v>109</v>
      </c>
      <c r="F89" s="25">
        <v>250</v>
      </c>
      <c r="G89" s="132">
        <v>6.5</v>
      </c>
      <c r="H89" s="132">
        <v>7.92</v>
      </c>
      <c r="I89" s="132">
        <v>49</v>
      </c>
      <c r="J89" s="132">
        <v>298.2</v>
      </c>
      <c r="K89" s="2" t="s">
        <v>110</v>
      </c>
      <c r="L89" s="75"/>
      <c r="M89" s="75">
        <v>117.3</v>
      </c>
      <c r="N89" s="75">
        <v>0.7</v>
      </c>
      <c r="O89" s="75">
        <v>0.1</v>
      </c>
      <c r="P89" s="75">
        <v>0.2</v>
      </c>
      <c r="Q89" s="75">
        <v>0.5</v>
      </c>
    </row>
    <row r="90" spans="1:17" ht="15.75" x14ac:dyDescent="0.25">
      <c r="A90" s="75"/>
      <c r="B90" s="75"/>
      <c r="C90" s="77"/>
      <c r="D90" s="18" t="s">
        <v>24</v>
      </c>
      <c r="E90" s="41" t="s">
        <v>88</v>
      </c>
      <c r="F90" s="24">
        <v>200</v>
      </c>
      <c r="G90" s="25">
        <v>3.18</v>
      </c>
      <c r="H90" s="25">
        <v>3.08</v>
      </c>
      <c r="I90" s="25">
        <v>13.7</v>
      </c>
      <c r="J90" s="25">
        <v>100</v>
      </c>
      <c r="K90" s="119" t="s">
        <v>89</v>
      </c>
      <c r="L90" s="75"/>
      <c r="M90" s="75">
        <v>110.4</v>
      </c>
      <c r="N90" s="75">
        <v>0.9</v>
      </c>
      <c r="O90" s="75">
        <v>0</v>
      </c>
      <c r="P90" s="75">
        <v>0.1</v>
      </c>
      <c r="Q90" s="75">
        <v>0.5</v>
      </c>
    </row>
    <row r="91" spans="1:17" x14ac:dyDescent="0.25">
      <c r="A91" s="75"/>
      <c r="B91" s="75"/>
      <c r="C91" s="77"/>
      <c r="D91" s="18" t="s">
        <v>59</v>
      </c>
      <c r="E91" s="56" t="s">
        <v>28</v>
      </c>
      <c r="F91" s="41">
        <v>50</v>
      </c>
      <c r="G91" s="3">
        <v>3.31</v>
      </c>
      <c r="H91" s="3">
        <v>0.33</v>
      </c>
      <c r="I91" s="3">
        <v>23.45</v>
      </c>
      <c r="J91" s="3">
        <v>112</v>
      </c>
      <c r="K91" s="39"/>
      <c r="L91" s="75"/>
      <c r="M91" s="75">
        <v>9.3000000000000007</v>
      </c>
      <c r="N91" s="75">
        <v>0.62</v>
      </c>
      <c r="O91" s="75">
        <v>0.05</v>
      </c>
      <c r="P91" s="75">
        <v>0.03</v>
      </c>
      <c r="Q91" s="75">
        <v>0</v>
      </c>
    </row>
    <row r="92" spans="1:17" x14ac:dyDescent="0.25">
      <c r="A92" s="75"/>
      <c r="B92" s="75"/>
      <c r="C92" s="77"/>
      <c r="D92" s="40"/>
      <c r="E92" s="41" t="s">
        <v>90</v>
      </c>
      <c r="F92" s="64">
        <v>10</v>
      </c>
      <c r="G92" s="26">
        <v>0.08</v>
      </c>
      <c r="H92" s="26">
        <v>7.25</v>
      </c>
      <c r="I92" s="26">
        <v>0.13</v>
      </c>
      <c r="J92" s="26">
        <v>66.06</v>
      </c>
      <c r="K92" s="2"/>
      <c r="L92" s="75"/>
      <c r="M92" s="75">
        <v>2.4</v>
      </c>
      <c r="N92" s="75">
        <v>0</v>
      </c>
      <c r="O92" s="75">
        <v>0</v>
      </c>
      <c r="P92" s="75">
        <v>0</v>
      </c>
      <c r="Q92" s="75">
        <v>0</v>
      </c>
    </row>
    <row r="93" spans="1:17" ht="15.75" thickBot="1" x14ac:dyDescent="0.3">
      <c r="A93" s="75"/>
      <c r="B93" s="75"/>
      <c r="C93" s="105"/>
      <c r="D93" s="20"/>
      <c r="E93" s="21" t="s">
        <v>63</v>
      </c>
      <c r="F93" s="13">
        <f>SUM(F89:F92)</f>
        <v>510</v>
      </c>
      <c r="G93" s="13">
        <f>SUM(G89:G92)</f>
        <v>13.07</v>
      </c>
      <c r="H93" s="13">
        <f t="shared" ref="H93:I93" si="27">SUM(H89:H92)</f>
        <v>18.579999999999998</v>
      </c>
      <c r="I93" s="13">
        <f t="shared" si="27"/>
        <v>86.28</v>
      </c>
      <c r="J93" s="13">
        <f>SUM(J89:J92)</f>
        <v>576.26</v>
      </c>
      <c r="K93" s="17"/>
      <c r="L93" s="91"/>
      <c r="M93" s="91">
        <f>SUM(M89:M92)</f>
        <v>239.4</v>
      </c>
      <c r="N93" s="91">
        <f t="shared" ref="N93:Q93" si="28">SUM(N89:N92)</f>
        <v>2.2200000000000002</v>
      </c>
      <c r="O93" s="91">
        <f t="shared" si="28"/>
        <v>0.15000000000000002</v>
      </c>
      <c r="P93" s="91">
        <f t="shared" si="28"/>
        <v>0.33000000000000007</v>
      </c>
      <c r="Q93" s="91">
        <f t="shared" si="28"/>
        <v>1</v>
      </c>
    </row>
    <row r="94" spans="1:17" x14ac:dyDescent="0.25">
      <c r="A94" s="75">
        <v>1</v>
      </c>
      <c r="B94" s="75">
        <v>6</v>
      </c>
      <c r="C94" s="92" t="s">
        <v>34</v>
      </c>
      <c r="D94" s="22" t="s">
        <v>35</v>
      </c>
      <c r="E94" s="24" t="s">
        <v>64</v>
      </c>
      <c r="F94" s="24">
        <v>60</v>
      </c>
      <c r="G94" s="3">
        <v>0.65</v>
      </c>
      <c r="H94" s="3">
        <v>0.12</v>
      </c>
      <c r="I94" s="3">
        <v>2.02</v>
      </c>
      <c r="J94" s="19">
        <v>15.25</v>
      </c>
      <c r="K94" s="2"/>
      <c r="L94" s="75"/>
      <c r="M94" s="75">
        <v>8.1999999999999993</v>
      </c>
      <c r="N94" s="75">
        <v>0.5</v>
      </c>
      <c r="O94" s="75">
        <v>0</v>
      </c>
      <c r="P94" s="75">
        <v>0</v>
      </c>
      <c r="Q94" s="75">
        <v>14.7</v>
      </c>
    </row>
    <row r="95" spans="1:17" x14ac:dyDescent="0.25">
      <c r="A95" s="75"/>
      <c r="B95" s="75"/>
      <c r="C95" s="77"/>
      <c r="D95" s="18" t="s">
        <v>37</v>
      </c>
      <c r="E95" s="41" t="s">
        <v>111</v>
      </c>
      <c r="F95" s="42">
        <v>250</v>
      </c>
      <c r="G95" s="3">
        <v>9.86</v>
      </c>
      <c r="H95" s="3">
        <v>4.8899999999999997</v>
      </c>
      <c r="I95" s="3">
        <v>14.99</v>
      </c>
      <c r="J95" s="43">
        <v>141.6</v>
      </c>
      <c r="K95" s="2" t="s">
        <v>112</v>
      </c>
      <c r="L95" s="75"/>
      <c r="M95" s="75">
        <v>5.4</v>
      </c>
      <c r="N95" s="75">
        <v>1.8</v>
      </c>
      <c r="O95" s="75">
        <v>0.1</v>
      </c>
      <c r="P95" s="75">
        <v>0.1</v>
      </c>
      <c r="Q95" s="75">
        <v>1.7</v>
      </c>
    </row>
    <row r="96" spans="1:17" ht="26.25" x14ac:dyDescent="0.25">
      <c r="A96" s="75"/>
      <c r="B96" s="75"/>
      <c r="C96" s="77"/>
      <c r="D96" s="18" t="s">
        <v>41</v>
      </c>
      <c r="E96" s="24" t="s">
        <v>113</v>
      </c>
      <c r="F96" s="57">
        <v>90</v>
      </c>
      <c r="G96" s="3">
        <v>12.68</v>
      </c>
      <c r="H96" s="3">
        <v>10.61</v>
      </c>
      <c r="I96" s="3">
        <v>4.29</v>
      </c>
      <c r="J96" s="4">
        <v>163.80000000000001</v>
      </c>
      <c r="K96" s="2" t="s">
        <v>114</v>
      </c>
      <c r="L96" s="75"/>
      <c r="M96" s="75">
        <v>7.9</v>
      </c>
      <c r="N96" s="75">
        <v>1.8</v>
      </c>
      <c r="O96" s="75">
        <v>0</v>
      </c>
      <c r="P96" s="75">
        <v>0.1</v>
      </c>
      <c r="Q96" s="75">
        <v>0</v>
      </c>
    </row>
    <row r="97" spans="1:17" ht="26.25" x14ac:dyDescent="0.25">
      <c r="A97" s="75"/>
      <c r="B97" s="75"/>
      <c r="C97" s="77"/>
      <c r="D97" s="18" t="s">
        <v>44</v>
      </c>
      <c r="E97" s="24" t="s">
        <v>82</v>
      </c>
      <c r="F97" s="57">
        <v>150</v>
      </c>
      <c r="G97" s="3">
        <v>6.58</v>
      </c>
      <c r="H97" s="3">
        <v>1.72</v>
      </c>
      <c r="I97" s="3">
        <v>28.8</v>
      </c>
      <c r="J97" s="3">
        <v>171</v>
      </c>
      <c r="K97" s="2" t="s">
        <v>83</v>
      </c>
      <c r="L97" s="75"/>
      <c r="M97" s="75">
        <v>11.7</v>
      </c>
      <c r="N97" s="75">
        <v>3.5</v>
      </c>
      <c r="O97" s="75">
        <v>0.2</v>
      </c>
      <c r="P97" s="75">
        <v>0.1</v>
      </c>
      <c r="Q97" s="75">
        <v>0</v>
      </c>
    </row>
    <row r="98" spans="1:17" x14ac:dyDescent="0.25">
      <c r="A98" s="75"/>
      <c r="B98" s="75"/>
      <c r="C98" s="77"/>
      <c r="D98" s="18" t="s">
        <v>47</v>
      </c>
      <c r="E98" s="24" t="s">
        <v>115</v>
      </c>
      <c r="F98" s="24">
        <v>200</v>
      </c>
      <c r="G98" s="3">
        <v>1</v>
      </c>
      <c r="H98" s="3">
        <v>0.1</v>
      </c>
      <c r="I98" s="3">
        <v>19.8</v>
      </c>
      <c r="J98" s="44">
        <v>88</v>
      </c>
      <c r="K98" s="2" t="s">
        <v>97</v>
      </c>
      <c r="L98" s="75"/>
      <c r="M98" s="75">
        <v>31.3</v>
      </c>
      <c r="N98" s="75">
        <v>0.6</v>
      </c>
      <c r="O98" s="75">
        <v>0</v>
      </c>
      <c r="P98" s="75">
        <v>0</v>
      </c>
      <c r="Q98" s="75">
        <v>0.3</v>
      </c>
    </row>
    <row r="99" spans="1:17" x14ac:dyDescent="0.25">
      <c r="A99" s="75"/>
      <c r="B99" s="75"/>
      <c r="C99" s="77"/>
      <c r="D99" s="18" t="s">
        <v>50</v>
      </c>
      <c r="E99" s="41" t="s">
        <v>28</v>
      </c>
      <c r="F99" s="57">
        <v>40</v>
      </c>
      <c r="G99" s="3">
        <v>2.64</v>
      </c>
      <c r="H99" s="3">
        <v>0.26</v>
      </c>
      <c r="I99" s="3">
        <v>18.760000000000002</v>
      </c>
      <c r="J99" s="3">
        <v>89.56</v>
      </c>
      <c r="K99" s="8"/>
      <c r="L99" s="75"/>
      <c r="M99" s="75">
        <v>0.1</v>
      </c>
      <c r="N99" s="75">
        <v>1.01</v>
      </c>
      <c r="O99" s="75">
        <v>0.13</v>
      </c>
      <c r="P99" s="75">
        <v>0</v>
      </c>
      <c r="Q99" s="75">
        <v>0</v>
      </c>
    </row>
    <row r="100" spans="1:17" x14ac:dyDescent="0.25">
      <c r="A100" s="75"/>
      <c r="B100" s="75"/>
      <c r="C100" s="77"/>
      <c r="D100" s="18" t="s">
        <v>52</v>
      </c>
      <c r="E100" s="56" t="s">
        <v>53</v>
      </c>
      <c r="F100" s="57">
        <v>40</v>
      </c>
      <c r="G100" s="3">
        <v>2.97</v>
      </c>
      <c r="H100" s="3">
        <v>0.54</v>
      </c>
      <c r="I100" s="3">
        <v>18.77</v>
      </c>
      <c r="J100" s="3">
        <v>87.02</v>
      </c>
      <c r="K100" s="8"/>
      <c r="L100" s="75"/>
      <c r="M100" s="75">
        <v>14</v>
      </c>
      <c r="N100" s="75">
        <v>0.31</v>
      </c>
      <c r="O100" s="75">
        <v>0</v>
      </c>
      <c r="P100" s="75">
        <v>0</v>
      </c>
      <c r="Q100" s="75">
        <v>0.5</v>
      </c>
    </row>
    <row r="101" spans="1:17" x14ac:dyDescent="0.25">
      <c r="A101" s="133"/>
      <c r="B101" s="133"/>
      <c r="C101" s="77"/>
      <c r="D101" s="45"/>
      <c r="E101" s="46" t="s">
        <v>63</v>
      </c>
      <c r="F101" s="47">
        <f>SUM(F94:F100)</f>
        <v>830</v>
      </c>
      <c r="G101" s="47">
        <f>SUM(G94:G100)</f>
        <v>36.379999999999995</v>
      </c>
      <c r="H101" s="47">
        <f>SUM(H94:H100)</f>
        <v>18.240000000000002</v>
      </c>
      <c r="I101" s="47">
        <f>SUM(I94:I100)</f>
        <v>107.43</v>
      </c>
      <c r="J101" s="47">
        <f>SUM(J94:J100)</f>
        <v>756.23</v>
      </c>
      <c r="K101" s="48"/>
      <c r="L101" s="91"/>
      <c r="M101" s="91">
        <f>SUM(M94:M100)</f>
        <v>78.599999999999994</v>
      </c>
      <c r="N101" s="91">
        <f>SUM(N94:N100)</f>
        <v>9.52</v>
      </c>
      <c r="O101" s="91">
        <f>SUM(O94:O100)</f>
        <v>0.43000000000000005</v>
      </c>
      <c r="P101" s="91">
        <f>SUM(P94:P100)</f>
        <v>0.30000000000000004</v>
      </c>
      <c r="Q101" s="91">
        <f>SUM(Q94:Q100)</f>
        <v>17.2</v>
      </c>
    </row>
    <row r="102" spans="1:17" x14ac:dyDescent="0.25">
      <c r="A102" s="174" t="s">
        <v>54</v>
      </c>
      <c r="B102" s="175"/>
      <c r="C102" s="175"/>
      <c r="D102" s="175"/>
      <c r="E102" s="176"/>
      <c r="F102" s="49"/>
      <c r="G102" s="49">
        <f>G93+G101</f>
        <v>49.449999999999996</v>
      </c>
      <c r="H102" s="49">
        <f>H93+H101</f>
        <v>36.82</v>
      </c>
      <c r="I102" s="49">
        <f>I93+I101</f>
        <v>193.71</v>
      </c>
      <c r="J102" s="49">
        <f>J93+J101</f>
        <v>1332.49</v>
      </c>
      <c r="K102" s="50"/>
      <c r="L102" s="106"/>
      <c r="M102" s="106">
        <f>M93+M101</f>
        <v>318</v>
      </c>
      <c r="N102" s="106">
        <f>N93+N101</f>
        <v>11.74</v>
      </c>
      <c r="O102" s="106">
        <f>O93+O101</f>
        <v>0.58000000000000007</v>
      </c>
      <c r="P102" s="106">
        <f>P93+P101</f>
        <v>0.63000000000000012</v>
      </c>
      <c r="Q102" s="106">
        <f>Q93+Q101</f>
        <v>18.2</v>
      </c>
    </row>
    <row r="103" spans="1:17" ht="26.25" x14ac:dyDescent="0.25">
      <c r="A103" s="76">
        <v>1</v>
      </c>
      <c r="B103" s="76">
        <v>7</v>
      </c>
      <c r="C103" s="77" t="s">
        <v>20</v>
      </c>
      <c r="D103" s="22" t="s">
        <v>21</v>
      </c>
      <c r="E103" s="41" t="s">
        <v>116</v>
      </c>
      <c r="F103" s="51">
        <v>250</v>
      </c>
      <c r="G103" s="52">
        <v>5.97</v>
      </c>
      <c r="H103" s="52">
        <v>5.26</v>
      </c>
      <c r="I103" s="52">
        <v>33.67</v>
      </c>
      <c r="J103" s="53">
        <v>201.1</v>
      </c>
      <c r="K103" s="54" t="s">
        <v>117</v>
      </c>
      <c r="L103" s="75"/>
      <c r="M103" s="75">
        <v>115.2</v>
      </c>
      <c r="N103" s="75">
        <v>0.7</v>
      </c>
      <c r="O103" s="75">
        <v>0.1</v>
      </c>
      <c r="P103" s="75">
        <v>0.1</v>
      </c>
      <c r="Q103" s="75">
        <v>0.4</v>
      </c>
    </row>
    <row r="104" spans="1:17" ht="26.25" x14ac:dyDescent="0.25">
      <c r="A104" s="75"/>
      <c r="B104" s="75"/>
      <c r="C104" s="77"/>
      <c r="D104" s="18" t="s">
        <v>47</v>
      </c>
      <c r="E104" s="41" t="s">
        <v>25</v>
      </c>
      <c r="F104" s="24">
        <v>200</v>
      </c>
      <c r="G104" s="81">
        <v>3.14</v>
      </c>
      <c r="H104" s="81">
        <v>3.21</v>
      </c>
      <c r="I104" s="81">
        <v>9.5</v>
      </c>
      <c r="J104" s="81">
        <v>77.790000000000006</v>
      </c>
      <c r="K104" s="121" t="s">
        <v>26</v>
      </c>
      <c r="L104" s="75"/>
      <c r="M104" s="75">
        <v>116.5</v>
      </c>
      <c r="N104" s="75">
        <v>0</v>
      </c>
      <c r="O104" s="75">
        <v>0</v>
      </c>
      <c r="P104" s="75">
        <v>0.1</v>
      </c>
      <c r="Q104" s="75">
        <v>0.5</v>
      </c>
    </row>
    <row r="105" spans="1:17" x14ac:dyDescent="0.25">
      <c r="A105" s="75"/>
      <c r="B105" s="75"/>
      <c r="C105" s="77"/>
      <c r="D105" s="18" t="s">
        <v>59</v>
      </c>
      <c r="E105" s="56" t="s">
        <v>28</v>
      </c>
      <c r="F105" s="57">
        <v>60</v>
      </c>
      <c r="G105" s="3">
        <v>3.97</v>
      </c>
      <c r="H105" s="3">
        <v>0.39</v>
      </c>
      <c r="I105" s="3">
        <v>28.14</v>
      </c>
      <c r="J105" s="3">
        <v>134.30000000000001</v>
      </c>
      <c r="K105" s="2"/>
      <c r="L105" s="75"/>
      <c r="M105" s="75">
        <v>9.3000000000000007</v>
      </c>
      <c r="N105" s="75">
        <v>0.62</v>
      </c>
      <c r="O105" s="75">
        <v>0.05</v>
      </c>
      <c r="P105" s="75">
        <v>0.03</v>
      </c>
      <c r="Q105" s="75">
        <v>0</v>
      </c>
    </row>
    <row r="106" spans="1:17" ht="15.75" thickBot="1" x14ac:dyDescent="0.3">
      <c r="A106" s="75"/>
      <c r="B106" s="75"/>
      <c r="C106" s="77"/>
      <c r="D106" s="40"/>
      <c r="E106" s="41" t="s">
        <v>76</v>
      </c>
      <c r="F106" s="123" t="s">
        <v>101</v>
      </c>
      <c r="G106" s="81">
        <v>5.26</v>
      </c>
      <c r="H106" s="81">
        <v>5.32</v>
      </c>
      <c r="I106" s="81">
        <v>0</v>
      </c>
      <c r="J106" s="6">
        <v>70.12</v>
      </c>
      <c r="K106" s="7"/>
      <c r="L106" s="75"/>
      <c r="M106" s="75">
        <v>200</v>
      </c>
      <c r="N106" s="75">
        <v>0.1</v>
      </c>
      <c r="O106" s="75">
        <v>0.05</v>
      </c>
      <c r="P106" s="75">
        <v>0.1</v>
      </c>
      <c r="Q106" s="75">
        <v>0.1</v>
      </c>
    </row>
    <row r="107" spans="1:17" x14ac:dyDescent="0.25">
      <c r="A107" s="75"/>
      <c r="B107" s="75"/>
      <c r="C107" s="77"/>
      <c r="D107" s="55" t="s">
        <v>91</v>
      </c>
      <c r="E107" s="24" t="s">
        <v>102</v>
      </c>
      <c r="F107" s="24">
        <v>100</v>
      </c>
      <c r="G107" s="3">
        <v>0.4</v>
      </c>
      <c r="H107" s="3">
        <v>0.4</v>
      </c>
      <c r="I107" s="3">
        <v>11.6</v>
      </c>
      <c r="J107" s="93">
        <v>48.68</v>
      </c>
      <c r="K107" s="125"/>
      <c r="L107" s="75"/>
      <c r="M107" s="75">
        <v>17.3</v>
      </c>
      <c r="N107" s="75">
        <v>0.2</v>
      </c>
      <c r="O107" s="75">
        <v>0</v>
      </c>
      <c r="P107" s="75">
        <v>0</v>
      </c>
      <c r="Q107" s="75">
        <v>10</v>
      </c>
    </row>
    <row r="108" spans="1:17" ht="15.75" thickBot="1" x14ac:dyDescent="0.3">
      <c r="A108" s="75"/>
      <c r="B108" s="75"/>
      <c r="C108" s="105"/>
      <c r="D108" s="20"/>
      <c r="E108" s="21" t="s">
        <v>63</v>
      </c>
      <c r="F108" s="13">
        <f>SUM(F103:F107)</f>
        <v>610</v>
      </c>
      <c r="G108" s="13">
        <f>SUM(G103:G107)</f>
        <v>18.739999999999998</v>
      </c>
      <c r="H108" s="13">
        <f t="shared" ref="H108:I108" si="29">SUM(H103:H107)</f>
        <v>14.58</v>
      </c>
      <c r="I108" s="13">
        <f t="shared" si="29"/>
        <v>82.91</v>
      </c>
      <c r="J108" s="13">
        <f>SUM(J103:J107)</f>
        <v>531.99</v>
      </c>
      <c r="K108" s="17"/>
      <c r="L108" s="91"/>
      <c r="M108" s="91">
        <f>SUM(M103:M107)</f>
        <v>458.3</v>
      </c>
      <c r="N108" s="91">
        <f t="shared" ref="N108:Q108" si="30">SUM(N103:N107)</f>
        <v>1.6199999999999999</v>
      </c>
      <c r="O108" s="91">
        <f t="shared" si="30"/>
        <v>0.2</v>
      </c>
      <c r="P108" s="91">
        <f t="shared" si="30"/>
        <v>0.33</v>
      </c>
      <c r="Q108" s="91">
        <f t="shared" si="30"/>
        <v>11</v>
      </c>
    </row>
    <row r="109" spans="1:17" x14ac:dyDescent="0.25">
      <c r="A109" s="75">
        <v>1</v>
      </c>
      <c r="B109" s="75">
        <v>7</v>
      </c>
      <c r="C109" s="92" t="s">
        <v>34</v>
      </c>
      <c r="D109" s="38"/>
      <c r="E109" s="24" t="s">
        <v>36</v>
      </c>
      <c r="F109" s="24">
        <v>30</v>
      </c>
      <c r="G109" s="3">
        <v>0.32</v>
      </c>
      <c r="H109" s="3">
        <v>0.06</v>
      </c>
      <c r="I109" s="3">
        <v>1.53</v>
      </c>
      <c r="J109" s="93">
        <v>7.62</v>
      </c>
      <c r="K109" s="2"/>
      <c r="L109" s="75"/>
      <c r="M109" s="75">
        <v>4.0999999999999996</v>
      </c>
      <c r="N109" s="75">
        <v>0.8</v>
      </c>
      <c r="O109" s="75">
        <v>0</v>
      </c>
      <c r="P109" s="75">
        <v>0</v>
      </c>
      <c r="Q109" s="75">
        <v>7.4</v>
      </c>
    </row>
    <row r="110" spans="1:17" x14ac:dyDescent="0.25">
      <c r="A110" s="75"/>
      <c r="B110" s="75"/>
      <c r="C110" s="92"/>
      <c r="D110" s="22" t="s">
        <v>35</v>
      </c>
      <c r="E110" s="56" t="s">
        <v>118</v>
      </c>
      <c r="F110" s="57">
        <v>40</v>
      </c>
      <c r="G110" s="3">
        <v>5.08</v>
      </c>
      <c r="H110" s="3">
        <v>4.5999999999999996</v>
      </c>
      <c r="I110" s="3">
        <v>0.28000000000000003</v>
      </c>
      <c r="J110" s="53">
        <v>62.78</v>
      </c>
      <c r="K110" s="54" t="s">
        <v>119</v>
      </c>
      <c r="L110" s="75"/>
      <c r="M110" s="75">
        <v>22</v>
      </c>
      <c r="N110" s="75">
        <v>1</v>
      </c>
      <c r="O110" s="75">
        <v>0</v>
      </c>
      <c r="P110" s="75">
        <v>0.2</v>
      </c>
      <c r="Q110" s="75">
        <v>0</v>
      </c>
    </row>
    <row r="111" spans="1:17" ht="26.25" x14ac:dyDescent="0.25">
      <c r="A111" s="75"/>
      <c r="B111" s="75"/>
      <c r="C111" s="77"/>
      <c r="D111" s="18" t="s">
        <v>37</v>
      </c>
      <c r="E111" s="24" t="s">
        <v>120</v>
      </c>
      <c r="F111" s="57">
        <v>250</v>
      </c>
      <c r="G111" s="3">
        <v>2.68</v>
      </c>
      <c r="H111" s="3">
        <v>4.34</v>
      </c>
      <c r="I111" s="3">
        <v>20.28</v>
      </c>
      <c r="J111" s="43">
        <v>129.1</v>
      </c>
      <c r="K111" s="2" t="s">
        <v>121</v>
      </c>
      <c r="L111" s="75"/>
      <c r="M111" s="75">
        <v>15.6</v>
      </c>
      <c r="N111" s="75">
        <v>0.9</v>
      </c>
      <c r="O111" s="75">
        <v>0.1</v>
      </c>
      <c r="P111" s="75">
        <v>0.1</v>
      </c>
      <c r="Q111" s="75">
        <v>0.1</v>
      </c>
    </row>
    <row r="112" spans="1:17" x14ac:dyDescent="0.25">
      <c r="A112" s="75"/>
      <c r="B112" s="75"/>
      <c r="C112" s="77"/>
      <c r="D112" s="18"/>
      <c r="E112" s="41" t="s">
        <v>42</v>
      </c>
      <c r="F112" s="57">
        <v>20</v>
      </c>
      <c r="G112" s="3">
        <v>4.72</v>
      </c>
      <c r="H112" s="3">
        <v>4.47</v>
      </c>
      <c r="I112" s="3">
        <v>0</v>
      </c>
      <c r="J112" s="35">
        <v>59.11</v>
      </c>
      <c r="K112" s="2" t="s">
        <v>43</v>
      </c>
      <c r="L112" s="75"/>
      <c r="M112" s="75">
        <v>3.9</v>
      </c>
      <c r="N112" s="75">
        <v>0.4</v>
      </c>
      <c r="O112" s="75">
        <v>0</v>
      </c>
      <c r="P112" s="75">
        <v>0</v>
      </c>
      <c r="Q112" s="75">
        <v>0.2</v>
      </c>
    </row>
    <row r="113" spans="1:17" x14ac:dyDescent="0.25">
      <c r="A113" s="75"/>
      <c r="B113" s="75"/>
      <c r="C113" s="77"/>
      <c r="D113" s="18" t="s">
        <v>44</v>
      </c>
      <c r="E113" s="56" t="s">
        <v>122</v>
      </c>
      <c r="F113" s="42">
        <v>150</v>
      </c>
      <c r="G113" s="3">
        <v>3.5</v>
      </c>
      <c r="H113" s="3">
        <v>2.9</v>
      </c>
      <c r="I113" s="3">
        <v>13.6</v>
      </c>
      <c r="J113" s="4">
        <v>101</v>
      </c>
      <c r="K113" s="2" t="s">
        <v>123</v>
      </c>
      <c r="L113" s="75"/>
      <c r="M113" s="75">
        <v>79.900000000000006</v>
      </c>
      <c r="N113" s="75">
        <v>1.1000000000000001</v>
      </c>
      <c r="O113" s="75">
        <v>0.1</v>
      </c>
      <c r="P113" s="75">
        <v>0.1</v>
      </c>
      <c r="Q113" s="75">
        <v>31.3</v>
      </c>
    </row>
    <row r="114" spans="1:17" ht="26.25" x14ac:dyDescent="0.25">
      <c r="A114" s="75"/>
      <c r="B114" s="75"/>
      <c r="C114" s="77"/>
      <c r="D114" s="18" t="s">
        <v>41</v>
      </c>
      <c r="E114" s="56" t="s">
        <v>124</v>
      </c>
      <c r="F114" s="42">
        <v>90</v>
      </c>
      <c r="G114" s="3">
        <v>13.35</v>
      </c>
      <c r="H114" s="3">
        <v>10.59</v>
      </c>
      <c r="I114" s="3">
        <v>8.36</v>
      </c>
      <c r="J114" s="4">
        <v>182.4</v>
      </c>
      <c r="K114" s="2" t="s">
        <v>125</v>
      </c>
      <c r="L114" s="75"/>
      <c r="M114" s="75">
        <v>40</v>
      </c>
      <c r="N114" s="75">
        <v>1.2</v>
      </c>
      <c r="O114" s="75">
        <v>0.1</v>
      </c>
      <c r="P114" s="75">
        <v>0.1</v>
      </c>
      <c r="Q114" s="75">
        <v>0.3</v>
      </c>
    </row>
    <row r="115" spans="1:17" x14ac:dyDescent="0.25">
      <c r="A115" s="75"/>
      <c r="B115" s="75"/>
      <c r="C115" s="77"/>
      <c r="D115" s="18" t="s">
        <v>47</v>
      </c>
      <c r="E115" s="24" t="s">
        <v>126</v>
      </c>
      <c r="F115" s="24">
        <v>200</v>
      </c>
      <c r="G115" s="3">
        <v>0.2</v>
      </c>
      <c r="H115" s="3">
        <v>0.2</v>
      </c>
      <c r="I115" s="3">
        <v>16.8</v>
      </c>
      <c r="J115" s="4">
        <v>69.02</v>
      </c>
      <c r="K115" s="2" t="s">
        <v>127</v>
      </c>
      <c r="L115" s="75"/>
      <c r="M115" s="75">
        <v>6.5</v>
      </c>
      <c r="N115" s="75">
        <v>0.9</v>
      </c>
      <c r="O115" s="75">
        <v>0</v>
      </c>
      <c r="P115" s="75">
        <v>0</v>
      </c>
      <c r="Q115" s="75">
        <v>1.6</v>
      </c>
    </row>
    <row r="116" spans="1:17" x14ac:dyDescent="0.25">
      <c r="A116" s="75"/>
      <c r="B116" s="75"/>
      <c r="C116" s="77"/>
      <c r="D116" s="18" t="s">
        <v>50</v>
      </c>
      <c r="E116" s="35" t="s">
        <v>28</v>
      </c>
      <c r="F116" s="10">
        <v>38</v>
      </c>
      <c r="G116" s="3">
        <v>2.5099999999999998</v>
      </c>
      <c r="H116" s="3">
        <v>0.25</v>
      </c>
      <c r="I116" s="3">
        <v>17.82</v>
      </c>
      <c r="J116" s="3">
        <v>85.08</v>
      </c>
      <c r="K116" s="8"/>
      <c r="L116" s="75"/>
      <c r="M116" s="75">
        <v>0</v>
      </c>
      <c r="N116" s="75">
        <v>0</v>
      </c>
      <c r="O116" s="75">
        <v>0</v>
      </c>
      <c r="P116" s="75">
        <v>0</v>
      </c>
      <c r="Q116" s="75">
        <v>0</v>
      </c>
    </row>
    <row r="117" spans="1:17" x14ac:dyDescent="0.25">
      <c r="A117" s="75"/>
      <c r="B117" s="75"/>
      <c r="C117" s="77"/>
      <c r="D117" s="18" t="s">
        <v>52</v>
      </c>
      <c r="E117" s="9" t="s">
        <v>53</v>
      </c>
      <c r="F117" s="10">
        <v>38</v>
      </c>
      <c r="G117" s="3">
        <v>2.5099999999999998</v>
      </c>
      <c r="H117" s="3">
        <v>0.46</v>
      </c>
      <c r="I117" s="3">
        <v>15.85</v>
      </c>
      <c r="J117" s="3">
        <v>73.48</v>
      </c>
      <c r="K117" s="8"/>
      <c r="L117" s="75"/>
      <c r="M117" s="75">
        <v>13.3</v>
      </c>
      <c r="N117" s="75">
        <v>1.5</v>
      </c>
      <c r="O117" s="75">
        <v>0.1</v>
      </c>
      <c r="P117" s="75">
        <v>0</v>
      </c>
      <c r="Q117" s="75">
        <v>0</v>
      </c>
    </row>
    <row r="118" spans="1:17" x14ac:dyDescent="0.25">
      <c r="A118" s="75"/>
      <c r="B118" s="75"/>
      <c r="C118" s="77"/>
      <c r="D118" s="58"/>
      <c r="E118" s="59" t="s">
        <v>63</v>
      </c>
      <c r="F118" s="60"/>
      <c r="G118" s="61">
        <f>SUM(G109:G117)</f>
        <v>34.869999999999997</v>
      </c>
      <c r="H118" s="61">
        <f t="shared" ref="H118:J118" si="31">SUM(H109:H117)</f>
        <v>27.869999999999997</v>
      </c>
      <c r="I118" s="61">
        <f t="shared" si="31"/>
        <v>94.519999999999982</v>
      </c>
      <c r="J118" s="61">
        <f t="shared" si="31"/>
        <v>769.59</v>
      </c>
      <c r="K118" s="62"/>
      <c r="L118" s="90"/>
      <c r="M118" s="91">
        <f>SUM(M109:M117)</f>
        <v>185.3</v>
      </c>
      <c r="N118" s="91">
        <f t="shared" ref="N118:Q118" si="32">SUM(N109:N117)</f>
        <v>7.8000000000000007</v>
      </c>
      <c r="O118" s="91">
        <f t="shared" si="32"/>
        <v>0.4</v>
      </c>
      <c r="P118" s="91">
        <f t="shared" si="32"/>
        <v>0.5</v>
      </c>
      <c r="Q118" s="91">
        <f t="shared" si="32"/>
        <v>40.9</v>
      </c>
    </row>
    <row r="119" spans="1:17" ht="15.75" thickBot="1" x14ac:dyDescent="0.3">
      <c r="A119" s="177" t="s">
        <v>54</v>
      </c>
      <c r="B119" s="178"/>
      <c r="C119" s="178"/>
      <c r="D119" s="178"/>
      <c r="E119" s="179"/>
      <c r="F119" s="49">
        <f>SUM(F109:F118)</f>
        <v>856</v>
      </c>
      <c r="G119" s="49">
        <f>G108+G118</f>
        <v>53.61</v>
      </c>
      <c r="H119" s="49">
        <f t="shared" ref="H119:I119" si="33">H108+H118</f>
        <v>42.449999999999996</v>
      </c>
      <c r="I119" s="49">
        <f t="shared" si="33"/>
        <v>177.42999999999998</v>
      </c>
      <c r="J119" s="49">
        <f>SUM(J109:J118)</f>
        <v>1539.18</v>
      </c>
      <c r="K119" s="63"/>
      <c r="L119" s="106"/>
      <c r="M119" s="106">
        <f>M108+M118</f>
        <v>643.6</v>
      </c>
      <c r="N119" s="106">
        <f t="shared" ref="N119:Q119" si="34">N108+N118</f>
        <v>9.42</v>
      </c>
      <c r="O119" s="106">
        <f t="shared" si="34"/>
        <v>0.60000000000000009</v>
      </c>
      <c r="P119" s="106">
        <f t="shared" si="34"/>
        <v>0.83000000000000007</v>
      </c>
      <c r="Q119" s="106">
        <f t="shared" si="34"/>
        <v>51.9</v>
      </c>
    </row>
    <row r="120" spans="1:17" ht="26.25" x14ac:dyDescent="0.25">
      <c r="A120" s="75">
        <v>1</v>
      </c>
      <c r="B120" s="75">
        <v>8</v>
      </c>
      <c r="C120" s="97" t="s">
        <v>20</v>
      </c>
      <c r="D120" s="38" t="s">
        <v>21</v>
      </c>
      <c r="E120" s="78" t="s">
        <v>22</v>
      </c>
      <c r="F120" s="51">
        <v>200</v>
      </c>
      <c r="G120" s="51">
        <v>6.26</v>
      </c>
      <c r="H120" s="51">
        <v>6.96</v>
      </c>
      <c r="I120" s="51">
        <v>32.4</v>
      </c>
      <c r="J120" s="51">
        <v>220.2</v>
      </c>
      <c r="K120" s="79" t="s">
        <v>23</v>
      </c>
      <c r="L120" s="75"/>
      <c r="M120" s="75">
        <v>115</v>
      </c>
      <c r="N120" s="75">
        <v>0.4</v>
      </c>
      <c r="O120" s="75">
        <v>0.1</v>
      </c>
      <c r="P120" s="75">
        <v>0.1</v>
      </c>
      <c r="Q120" s="75">
        <v>0.5</v>
      </c>
    </row>
    <row r="121" spans="1:17" ht="15.75" x14ac:dyDescent="0.25">
      <c r="A121" s="75"/>
      <c r="B121" s="75"/>
      <c r="C121" s="77"/>
      <c r="D121" s="18" t="s">
        <v>47</v>
      </c>
      <c r="E121" s="41" t="s">
        <v>88</v>
      </c>
      <c r="F121" s="24">
        <v>200</v>
      </c>
      <c r="G121" s="25">
        <v>3.18</v>
      </c>
      <c r="H121" s="25">
        <v>3.08</v>
      </c>
      <c r="I121" s="25">
        <v>13.7</v>
      </c>
      <c r="J121" s="25">
        <v>100</v>
      </c>
      <c r="K121" s="119" t="s">
        <v>89</v>
      </c>
      <c r="L121" s="75"/>
      <c r="M121" s="75">
        <v>110.4</v>
      </c>
      <c r="N121" s="75">
        <v>0.9</v>
      </c>
      <c r="O121" s="75">
        <v>0</v>
      </c>
      <c r="P121" s="75">
        <v>0.1</v>
      </c>
      <c r="Q121" s="75">
        <v>0.5</v>
      </c>
    </row>
    <row r="122" spans="1:17" x14ac:dyDescent="0.25">
      <c r="A122" s="75"/>
      <c r="B122" s="75"/>
      <c r="C122" s="77"/>
      <c r="D122" s="18" t="s">
        <v>59</v>
      </c>
      <c r="E122" s="56" t="s">
        <v>28</v>
      </c>
      <c r="F122" s="25">
        <v>60</v>
      </c>
      <c r="G122" s="3">
        <v>3.97</v>
      </c>
      <c r="H122" s="3">
        <v>0.39</v>
      </c>
      <c r="I122" s="3">
        <v>28.14</v>
      </c>
      <c r="J122" s="6">
        <v>134.30000000000001</v>
      </c>
      <c r="K122" s="110"/>
      <c r="L122" s="75"/>
      <c r="M122" s="75">
        <v>9.3000000000000007</v>
      </c>
      <c r="N122" s="75">
        <v>0.62</v>
      </c>
      <c r="O122" s="75">
        <v>0.05</v>
      </c>
      <c r="P122" s="75">
        <v>0.03</v>
      </c>
      <c r="Q122" s="75">
        <v>0</v>
      </c>
    </row>
    <row r="123" spans="1:17" x14ac:dyDescent="0.25">
      <c r="A123" s="75"/>
      <c r="B123" s="75"/>
      <c r="C123" s="77"/>
      <c r="D123" s="40"/>
      <c r="E123" s="41" t="s">
        <v>128</v>
      </c>
      <c r="F123" s="64">
        <v>12</v>
      </c>
      <c r="G123" s="26">
        <v>0.1</v>
      </c>
      <c r="H123" s="26">
        <v>8.6999999999999993</v>
      </c>
      <c r="I123" s="26">
        <v>0.16</v>
      </c>
      <c r="J123" s="26">
        <v>79.28</v>
      </c>
      <c r="K123" s="2"/>
      <c r="L123" s="75"/>
      <c r="M123" s="75">
        <v>2.9</v>
      </c>
      <c r="N123" s="75">
        <v>0</v>
      </c>
      <c r="O123" s="75">
        <v>0</v>
      </c>
      <c r="P123" s="75">
        <v>0</v>
      </c>
      <c r="Q123" s="75">
        <v>0</v>
      </c>
    </row>
    <row r="124" spans="1:17" x14ac:dyDescent="0.25">
      <c r="A124" s="75"/>
      <c r="B124" s="75"/>
      <c r="C124" s="77"/>
      <c r="D124" s="55" t="s">
        <v>129</v>
      </c>
      <c r="E124" s="41" t="s">
        <v>32</v>
      </c>
      <c r="F124" s="64">
        <v>200</v>
      </c>
      <c r="G124" s="52">
        <v>1</v>
      </c>
      <c r="H124" s="52">
        <v>0.2</v>
      </c>
      <c r="I124" s="83">
        <v>20.6</v>
      </c>
      <c r="J124" s="19">
        <v>86.46</v>
      </c>
      <c r="K124" s="65"/>
      <c r="L124" s="75"/>
      <c r="M124" s="75">
        <v>14</v>
      </c>
      <c r="N124" s="75">
        <v>2.8</v>
      </c>
      <c r="O124" s="75">
        <v>0</v>
      </c>
      <c r="P124" s="75">
        <v>0</v>
      </c>
      <c r="Q124" s="75">
        <v>4</v>
      </c>
    </row>
    <row r="125" spans="1:17" ht="15.75" thickBot="1" x14ac:dyDescent="0.3">
      <c r="A125" s="75"/>
      <c r="B125" s="75"/>
      <c r="C125" s="105"/>
      <c r="D125" s="20"/>
      <c r="E125" s="21" t="s">
        <v>63</v>
      </c>
      <c r="F125" s="36">
        <f>SUM(F120:F124)</f>
        <v>672</v>
      </c>
      <c r="G125" s="134">
        <f>SUM(G120:G124)</f>
        <v>14.51</v>
      </c>
      <c r="H125" s="134">
        <f t="shared" ref="H125:I125" si="35">SUM(H120:H124)</f>
        <v>19.329999999999998</v>
      </c>
      <c r="I125" s="134">
        <f t="shared" si="35"/>
        <v>95</v>
      </c>
      <c r="J125" s="134">
        <f>SUM(J120:J124)</f>
        <v>620.24</v>
      </c>
      <c r="K125" s="17"/>
      <c r="L125" s="91"/>
      <c r="M125" s="91">
        <f>SUM(M120:M124)</f>
        <v>251.60000000000002</v>
      </c>
      <c r="N125" s="91">
        <f t="shared" ref="N125:Q125" si="36">SUM(N120:N124)</f>
        <v>4.72</v>
      </c>
      <c r="O125" s="91">
        <f t="shared" si="36"/>
        <v>0.15000000000000002</v>
      </c>
      <c r="P125" s="91">
        <f t="shared" si="36"/>
        <v>0.23</v>
      </c>
      <c r="Q125" s="91">
        <f t="shared" si="36"/>
        <v>5</v>
      </c>
    </row>
    <row r="126" spans="1:17" x14ac:dyDescent="0.25">
      <c r="A126" s="75">
        <v>1</v>
      </c>
      <c r="B126" s="75">
        <v>8</v>
      </c>
      <c r="C126" s="92" t="s">
        <v>34</v>
      </c>
      <c r="D126" s="22" t="s">
        <v>35</v>
      </c>
      <c r="E126" s="56" t="s">
        <v>77</v>
      </c>
      <c r="F126" s="24">
        <v>60</v>
      </c>
      <c r="G126" s="3">
        <v>0.5</v>
      </c>
      <c r="H126" s="3">
        <v>0.1</v>
      </c>
      <c r="I126" s="3">
        <v>1.5</v>
      </c>
      <c r="J126" s="53">
        <v>9.3759999999999994</v>
      </c>
      <c r="K126" s="8"/>
      <c r="L126" s="75"/>
      <c r="M126" s="75">
        <v>13.5</v>
      </c>
      <c r="N126" s="75">
        <v>0.4</v>
      </c>
      <c r="O126" s="75">
        <v>0</v>
      </c>
      <c r="P126" s="75">
        <v>0</v>
      </c>
      <c r="Q126" s="75">
        <v>5.9</v>
      </c>
    </row>
    <row r="127" spans="1:17" ht="26.25" x14ac:dyDescent="0.25">
      <c r="A127" s="75"/>
      <c r="B127" s="75"/>
      <c r="C127" s="77"/>
      <c r="D127" s="18" t="s">
        <v>37</v>
      </c>
      <c r="E127" s="41" t="s">
        <v>78</v>
      </c>
      <c r="F127" s="57">
        <v>250</v>
      </c>
      <c r="G127" s="3">
        <v>2.71</v>
      </c>
      <c r="H127" s="3">
        <v>7.85</v>
      </c>
      <c r="I127" s="3">
        <v>20.12</v>
      </c>
      <c r="J127" s="4">
        <v>159.30000000000001</v>
      </c>
      <c r="K127" s="2" t="s">
        <v>79</v>
      </c>
      <c r="L127" s="75"/>
      <c r="M127" s="75">
        <v>32.4</v>
      </c>
      <c r="N127" s="75">
        <v>0.6</v>
      </c>
      <c r="O127" s="75">
        <v>0.1</v>
      </c>
      <c r="P127" s="75">
        <v>0.1</v>
      </c>
      <c r="Q127" s="75">
        <v>7.3</v>
      </c>
    </row>
    <row r="128" spans="1:17" x14ac:dyDescent="0.25">
      <c r="A128" s="75"/>
      <c r="B128" s="75"/>
      <c r="C128" s="77"/>
      <c r="D128" s="18"/>
      <c r="E128" s="41" t="s">
        <v>42</v>
      </c>
      <c r="F128" s="57">
        <v>20</v>
      </c>
      <c r="G128" s="3">
        <v>4.72</v>
      </c>
      <c r="H128" s="3">
        <v>4.47</v>
      </c>
      <c r="I128" s="3">
        <v>0</v>
      </c>
      <c r="J128" s="35">
        <v>59.11</v>
      </c>
      <c r="K128" s="2" t="s">
        <v>43</v>
      </c>
      <c r="L128" s="75"/>
      <c r="M128" s="75">
        <v>3.9</v>
      </c>
      <c r="N128" s="75">
        <v>0.4</v>
      </c>
      <c r="O128" s="75">
        <v>0</v>
      </c>
      <c r="P128" s="75">
        <v>0</v>
      </c>
      <c r="Q128" s="75">
        <v>0.2</v>
      </c>
    </row>
    <row r="129" spans="1:17" x14ac:dyDescent="0.25">
      <c r="A129" s="75"/>
      <c r="B129" s="75"/>
      <c r="C129" s="77"/>
      <c r="D129" s="18" t="s">
        <v>41</v>
      </c>
      <c r="E129" s="135" t="s">
        <v>130</v>
      </c>
      <c r="F129" s="116">
        <v>90</v>
      </c>
      <c r="G129" s="3">
        <v>13.39</v>
      </c>
      <c r="H129" s="3">
        <v>13.78</v>
      </c>
      <c r="I129" s="3">
        <v>4.82</v>
      </c>
      <c r="J129" s="3">
        <v>195.9</v>
      </c>
      <c r="K129" s="2" t="s">
        <v>131</v>
      </c>
      <c r="L129" s="75"/>
      <c r="M129" s="75"/>
      <c r="N129" s="75"/>
      <c r="O129" s="75"/>
      <c r="P129" s="75"/>
      <c r="Q129" s="75"/>
    </row>
    <row r="130" spans="1:17" ht="26.25" x14ac:dyDescent="0.25">
      <c r="A130" s="75"/>
      <c r="B130" s="75"/>
      <c r="C130" s="77"/>
      <c r="D130" s="18" t="s">
        <v>44</v>
      </c>
      <c r="E130" s="24" t="s">
        <v>107</v>
      </c>
      <c r="F130" s="42">
        <v>150</v>
      </c>
      <c r="G130" s="3">
        <v>5.23</v>
      </c>
      <c r="H130" s="3">
        <v>5.8</v>
      </c>
      <c r="I130" s="3">
        <v>33.49</v>
      </c>
      <c r="J130" s="4">
        <v>206.6</v>
      </c>
      <c r="K130" s="2" t="s">
        <v>108</v>
      </c>
      <c r="L130" s="75"/>
      <c r="M130" s="75">
        <v>11.3</v>
      </c>
      <c r="N130" s="75">
        <v>0.7</v>
      </c>
      <c r="O130" s="75">
        <v>0.1</v>
      </c>
      <c r="P130" s="75">
        <v>0</v>
      </c>
      <c r="Q130" s="75">
        <v>0</v>
      </c>
    </row>
    <row r="131" spans="1:17" x14ac:dyDescent="0.25">
      <c r="A131" s="75"/>
      <c r="B131" s="75"/>
      <c r="C131" s="77"/>
      <c r="D131" s="18" t="s">
        <v>47</v>
      </c>
      <c r="E131" s="3" t="s">
        <v>96</v>
      </c>
      <c r="F131" s="5">
        <v>200</v>
      </c>
      <c r="G131" s="3">
        <v>0.72</v>
      </c>
      <c r="H131" s="3">
        <v>0.03</v>
      </c>
      <c r="I131" s="3">
        <v>23.24</v>
      </c>
      <c r="J131" s="6">
        <v>88.19</v>
      </c>
      <c r="K131" s="7" t="s">
        <v>97</v>
      </c>
      <c r="L131" s="75"/>
      <c r="M131" s="75">
        <v>17.399999999999999</v>
      </c>
      <c r="N131" s="75">
        <v>0.4</v>
      </c>
      <c r="O131" s="75">
        <v>0</v>
      </c>
      <c r="P131" s="75">
        <v>0</v>
      </c>
      <c r="Q131" s="75">
        <v>0.2</v>
      </c>
    </row>
    <row r="132" spans="1:17" x14ac:dyDescent="0.25">
      <c r="A132" s="75"/>
      <c r="B132" s="75"/>
      <c r="C132" s="77"/>
      <c r="D132" s="18" t="s">
        <v>50</v>
      </c>
      <c r="E132" s="41" t="s">
        <v>28</v>
      </c>
      <c r="F132" s="57">
        <v>45</v>
      </c>
      <c r="G132" s="3">
        <v>2.98</v>
      </c>
      <c r="H132" s="3">
        <v>0.3</v>
      </c>
      <c r="I132" s="3">
        <v>21.11</v>
      </c>
      <c r="J132" s="3">
        <v>100.8</v>
      </c>
      <c r="K132" s="8"/>
      <c r="L132" s="75"/>
      <c r="M132" s="75">
        <v>0.01</v>
      </c>
      <c r="N132" s="75">
        <v>1.01</v>
      </c>
      <c r="O132" s="75">
        <v>0.13</v>
      </c>
      <c r="P132" s="75">
        <v>0</v>
      </c>
      <c r="Q132" s="75">
        <v>0</v>
      </c>
    </row>
    <row r="133" spans="1:17" x14ac:dyDescent="0.25">
      <c r="A133" s="75"/>
      <c r="B133" s="75"/>
      <c r="C133" s="77"/>
      <c r="D133" s="18" t="s">
        <v>52</v>
      </c>
      <c r="E133" s="56" t="s">
        <v>53</v>
      </c>
      <c r="F133" s="57">
        <v>40</v>
      </c>
      <c r="G133" s="3">
        <v>2.97</v>
      </c>
      <c r="H133" s="3">
        <v>0.54</v>
      </c>
      <c r="I133" s="3">
        <v>18.77</v>
      </c>
      <c r="J133" s="3">
        <v>87.02</v>
      </c>
      <c r="K133" s="8"/>
      <c r="L133" s="75"/>
      <c r="M133" s="75">
        <v>14</v>
      </c>
      <c r="N133" s="75">
        <v>0.31</v>
      </c>
      <c r="O133" s="75">
        <v>0</v>
      </c>
      <c r="P133" s="75">
        <v>0</v>
      </c>
      <c r="Q133" s="75">
        <v>0.5</v>
      </c>
    </row>
    <row r="134" spans="1:17" ht="15.75" thickBot="1" x14ac:dyDescent="0.3">
      <c r="A134" s="75"/>
      <c r="B134" s="75"/>
      <c r="C134" s="105"/>
      <c r="D134" s="20"/>
      <c r="E134" s="21" t="s">
        <v>63</v>
      </c>
      <c r="F134" s="13">
        <f>SUM(F126:F133)</f>
        <v>855</v>
      </c>
      <c r="G134" s="13">
        <f>SUM(G126:G133)</f>
        <v>33.22</v>
      </c>
      <c r="H134" s="13">
        <f t="shared" ref="H134:I134" si="37">SUM(H126:H133)</f>
        <v>32.86999999999999</v>
      </c>
      <c r="I134" s="13">
        <f t="shared" si="37"/>
        <v>123.05</v>
      </c>
      <c r="J134" s="13">
        <f>SUM(J126:J133)</f>
        <v>906.29600000000005</v>
      </c>
      <c r="K134" s="14"/>
      <c r="L134" s="91"/>
      <c r="M134" s="91">
        <f>SUM(M126:M133)</f>
        <v>92.51</v>
      </c>
      <c r="N134" s="91">
        <f t="shared" ref="N134:Q134" si="38">SUM(N126:N133)</f>
        <v>3.82</v>
      </c>
      <c r="O134" s="91">
        <f t="shared" si="38"/>
        <v>0.33</v>
      </c>
      <c r="P134" s="91">
        <f t="shared" si="38"/>
        <v>0.1</v>
      </c>
      <c r="Q134" s="91">
        <f t="shared" si="38"/>
        <v>14.099999999999998</v>
      </c>
    </row>
    <row r="135" spans="1:17" ht="15.75" thickBot="1" x14ac:dyDescent="0.3">
      <c r="A135" s="177" t="s">
        <v>54</v>
      </c>
      <c r="B135" s="178"/>
      <c r="C135" s="178"/>
      <c r="D135" s="178"/>
      <c r="E135" s="179"/>
      <c r="F135" s="15"/>
      <c r="G135" s="15">
        <f>G125+G134</f>
        <v>47.73</v>
      </c>
      <c r="H135" s="15">
        <f>H125+H134</f>
        <v>52.199999999999989</v>
      </c>
      <c r="I135" s="15">
        <f>I125+I134</f>
        <v>218.05</v>
      </c>
      <c r="J135" s="15">
        <f>J125+J134</f>
        <v>1526.5360000000001</v>
      </c>
      <c r="K135" s="16"/>
      <c r="L135" s="106"/>
      <c r="M135" s="106">
        <f>M125+M134</f>
        <v>344.11</v>
      </c>
      <c r="N135" s="106">
        <f t="shared" ref="N135:Q135" si="39">SUM(M135)</f>
        <v>344.11</v>
      </c>
      <c r="O135" s="106">
        <f t="shared" si="39"/>
        <v>344.11</v>
      </c>
      <c r="P135" s="106">
        <f t="shared" si="39"/>
        <v>344.11</v>
      </c>
      <c r="Q135" s="106">
        <f t="shared" si="39"/>
        <v>344.11</v>
      </c>
    </row>
    <row r="136" spans="1:17" ht="26.25" x14ac:dyDescent="0.25">
      <c r="A136" s="75">
        <v>1</v>
      </c>
      <c r="B136" s="75">
        <v>9</v>
      </c>
      <c r="C136" s="97" t="s">
        <v>20</v>
      </c>
      <c r="D136" s="38" t="s">
        <v>21</v>
      </c>
      <c r="E136" s="131" t="s">
        <v>109</v>
      </c>
      <c r="F136" s="25">
        <v>250</v>
      </c>
      <c r="G136" s="132">
        <v>6.5</v>
      </c>
      <c r="H136" s="132">
        <v>7.92</v>
      </c>
      <c r="I136" s="132">
        <v>49</v>
      </c>
      <c r="J136" s="132">
        <v>298.2</v>
      </c>
      <c r="K136" s="2" t="s">
        <v>110</v>
      </c>
      <c r="L136" s="75"/>
      <c r="M136" s="75">
        <v>117.3</v>
      </c>
      <c r="N136" s="75">
        <v>0.7</v>
      </c>
      <c r="O136" s="75">
        <v>0.1</v>
      </c>
      <c r="P136" s="75">
        <v>0.2</v>
      </c>
      <c r="Q136" s="75">
        <v>0.5</v>
      </c>
    </row>
    <row r="137" spans="1:17" ht="26.25" x14ac:dyDescent="0.25">
      <c r="A137" s="75"/>
      <c r="B137" s="75"/>
      <c r="C137" s="77"/>
      <c r="D137" s="18" t="s">
        <v>47</v>
      </c>
      <c r="E137" s="41" t="s">
        <v>25</v>
      </c>
      <c r="F137" s="24">
        <v>200</v>
      </c>
      <c r="G137" s="81">
        <v>3.14</v>
      </c>
      <c r="H137" s="81">
        <v>3.21</v>
      </c>
      <c r="I137" s="81">
        <v>9.5</v>
      </c>
      <c r="J137" s="81">
        <v>77.790000000000006</v>
      </c>
      <c r="K137" s="121" t="s">
        <v>26</v>
      </c>
      <c r="L137" s="75"/>
      <c r="M137" s="75">
        <v>116.5</v>
      </c>
      <c r="N137" s="75">
        <v>0</v>
      </c>
      <c r="O137" s="75">
        <v>0</v>
      </c>
      <c r="P137" s="75">
        <v>0.1</v>
      </c>
      <c r="Q137" s="75">
        <v>0.5</v>
      </c>
    </row>
    <row r="138" spans="1:17" x14ac:dyDescent="0.25">
      <c r="A138" s="75"/>
      <c r="B138" s="75"/>
      <c r="C138" s="77"/>
      <c r="D138" s="18" t="s">
        <v>59</v>
      </c>
      <c r="E138" s="56" t="s">
        <v>28</v>
      </c>
      <c r="F138" s="25">
        <v>60</v>
      </c>
      <c r="G138" s="3">
        <v>3.97</v>
      </c>
      <c r="H138" s="3">
        <v>0.39</v>
      </c>
      <c r="I138" s="3">
        <v>28.14</v>
      </c>
      <c r="J138" s="6">
        <v>134.30000000000001</v>
      </c>
      <c r="K138" s="110"/>
      <c r="L138" s="75"/>
      <c r="M138" s="75">
        <v>9.3000000000000007</v>
      </c>
      <c r="N138" s="75">
        <v>0.62</v>
      </c>
      <c r="O138" s="75">
        <v>0.05</v>
      </c>
      <c r="P138" s="75">
        <v>0.03</v>
      </c>
      <c r="Q138" s="75">
        <v>0</v>
      </c>
    </row>
    <row r="139" spans="1:17" x14ac:dyDescent="0.25">
      <c r="A139" s="75"/>
      <c r="B139" s="75"/>
      <c r="C139" s="77"/>
      <c r="D139" s="40"/>
      <c r="E139" s="41" t="s">
        <v>76</v>
      </c>
      <c r="F139" s="64">
        <v>15</v>
      </c>
      <c r="G139" s="81">
        <v>3.95</v>
      </c>
      <c r="H139" s="81">
        <v>3.99</v>
      </c>
      <c r="I139" s="81">
        <v>0</v>
      </c>
      <c r="J139" s="43">
        <v>52.59</v>
      </c>
      <c r="K139" s="114" t="s">
        <v>30</v>
      </c>
      <c r="L139" s="75"/>
      <c r="M139" s="75">
        <v>150</v>
      </c>
      <c r="N139" s="75">
        <v>0.1</v>
      </c>
      <c r="O139" s="75">
        <v>0.05</v>
      </c>
      <c r="P139" s="75">
        <v>0.1</v>
      </c>
      <c r="Q139" s="75">
        <v>0.1</v>
      </c>
    </row>
    <row r="140" spans="1:17" ht="15.75" thickBot="1" x14ac:dyDescent="0.3">
      <c r="A140" s="75"/>
      <c r="B140" s="75"/>
      <c r="C140" s="105"/>
      <c r="D140" s="20"/>
      <c r="E140" s="21" t="s">
        <v>63</v>
      </c>
      <c r="F140" s="13">
        <f>SUM(F136:F139)</f>
        <v>525</v>
      </c>
      <c r="G140" s="13">
        <f>SUM(G136:G139)</f>
        <v>17.560000000000002</v>
      </c>
      <c r="H140" s="13">
        <f>SUM(H136:H139)</f>
        <v>15.51</v>
      </c>
      <c r="I140" s="13">
        <f>SUM(I136:I139)</f>
        <v>86.64</v>
      </c>
      <c r="J140" s="13">
        <f>SUM(J136:J139)</f>
        <v>562.88</v>
      </c>
      <c r="K140" s="17"/>
      <c r="L140" s="91"/>
      <c r="M140" s="91">
        <f>SUM(M136:M139)</f>
        <v>393.1</v>
      </c>
      <c r="N140" s="91">
        <f t="shared" ref="N140:Q140" si="40">SUM(N136:N139)</f>
        <v>1.42</v>
      </c>
      <c r="O140" s="91">
        <f t="shared" si="40"/>
        <v>0.2</v>
      </c>
      <c r="P140" s="91">
        <f t="shared" si="40"/>
        <v>0.43000000000000005</v>
      </c>
      <c r="Q140" s="91">
        <f t="shared" si="40"/>
        <v>1.1000000000000001</v>
      </c>
    </row>
    <row r="141" spans="1:17" x14ac:dyDescent="0.25">
      <c r="A141" s="75">
        <v>1</v>
      </c>
      <c r="B141" s="75">
        <v>9</v>
      </c>
      <c r="C141" s="92" t="s">
        <v>34</v>
      </c>
      <c r="D141" s="38" t="s">
        <v>35</v>
      </c>
      <c r="E141" s="24" t="s">
        <v>36</v>
      </c>
      <c r="F141" s="24">
        <v>30</v>
      </c>
      <c r="G141" s="3">
        <v>0.32</v>
      </c>
      <c r="H141" s="3">
        <v>0.06</v>
      </c>
      <c r="I141" s="3">
        <v>1.53</v>
      </c>
      <c r="J141" s="93">
        <v>7.62</v>
      </c>
      <c r="K141" s="2"/>
      <c r="L141" s="75"/>
      <c r="M141" s="75">
        <v>4.0999999999999996</v>
      </c>
      <c r="N141" s="75">
        <v>0.8</v>
      </c>
      <c r="O141" s="75">
        <v>0</v>
      </c>
      <c r="P141" s="75">
        <v>0</v>
      </c>
      <c r="Q141" s="75">
        <v>7.4</v>
      </c>
    </row>
    <row r="142" spans="1:17" ht="27" thickBot="1" x14ac:dyDescent="0.3">
      <c r="A142" s="75"/>
      <c r="B142" s="75"/>
      <c r="C142" s="92"/>
      <c r="D142" s="22" t="s">
        <v>35</v>
      </c>
      <c r="E142" s="24" t="s">
        <v>38</v>
      </c>
      <c r="F142" s="57">
        <v>30</v>
      </c>
      <c r="G142" s="3">
        <v>0.91</v>
      </c>
      <c r="H142" s="3">
        <v>1.23</v>
      </c>
      <c r="I142" s="3">
        <v>3.35</v>
      </c>
      <c r="J142" s="3">
        <v>25.26</v>
      </c>
      <c r="K142" s="54" t="s">
        <v>39</v>
      </c>
      <c r="L142" s="75"/>
      <c r="M142" s="75">
        <v>5.9</v>
      </c>
      <c r="N142" s="75">
        <v>0.2</v>
      </c>
      <c r="O142" s="75">
        <v>0</v>
      </c>
      <c r="P142" s="75">
        <v>0</v>
      </c>
      <c r="Q142" s="75">
        <v>2.9</v>
      </c>
    </row>
    <row r="143" spans="1:17" ht="26.25" x14ac:dyDescent="0.25">
      <c r="A143" s="75"/>
      <c r="B143" s="75"/>
      <c r="C143" s="77"/>
      <c r="D143" s="18" t="s">
        <v>37</v>
      </c>
      <c r="E143" s="56" t="s">
        <v>40</v>
      </c>
      <c r="F143" s="57">
        <v>250</v>
      </c>
      <c r="G143" s="3">
        <v>1.94</v>
      </c>
      <c r="H143" s="3">
        <v>5.23</v>
      </c>
      <c r="I143" s="3">
        <v>11.58</v>
      </c>
      <c r="J143" s="35">
        <v>97.07</v>
      </c>
      <c r="K143" s="94"/>
      <c r="L143" s="75"/>
      <c r="M143" s="75">
        <v>38.4</v>
      </c>
      <c r="N143" s="75">
        <v>0.91</v>
      </c>
      <c r="O143" s="75">
        <v>0</v>
      </c>
      <c r="P143" s="75">
        <v>0</v>
      </c>
      <c r="Q143" s="75">
        <v>11.1</v>
      </c>
    </row>
    <row r="144" spans="1:17" x14ac:dyDescent="0.25">
      <c r="A144" s="75"/>
      <c r="B144" s="75"/>
      <c r="C144" s="77"/>
      <c r="D144" s="18"/>
      <c r="E144" s="41" t="s">
        <v>42</v>
      </c>
      <c r="F144" s="57">
        <v>20</v>
      </c>
      <c r="G144" s="3">
        <v>4.72</v>
      </c>
      <c r="H144" s="3">
        <v>4.47</v>
      </c>
      <c r="I144" s="3">
        <v>0</v>
      </c>
      <c r="J144" s="35">
        <v>59.11</v>
      </c>
      <c r="K144" s="2" t="s">
        <v>43</v>
      </c>
      <c r="L144" s="75"/>
      <c r="M144" s="75">
        <v>3.9</v>
      </c>
      <c r="N144" s="75">
        <v>0.4</v>
      </c>
      <c r="O144" s="75">
        <v>0</v>
      </c>
      <c r="P144" s="75">
        <v>0</v>
      </c>
      <c r="Q144" s="75">
        <v>0.2</v>
      </c>
    </row>
    <row r="145" spans="1:17" x14ac:dyDescent="0.25">
      <c r="A145" s="75"/>
      <c r="B145" s="75"/>
      <c r="C145" s="77"/>
      <c r="D145" s="18" t="s">
        <v>41</v>
      </c>
      <c r="E145" s="56" t="s">
        <v>45</v>
      </c>
      <c r="F145" s="42">
        <v>100</v>
      </c>
      <c r="G145" s="3">
        <v>16.52</v>
      </c>
      <c r="H145" s="3">
        <v>11.12</v>
      </c>
      <c r="I145" s="3">
        <v>2.23</v>
      </c>
      <c r="J145" s="4">
        <v>175</v>
      </c>
      <c r="K145" s="2" t="s">
        <v>46</v>
      </c>
      <c r="L145" s="75"/>
      <c r="M145" s="75">
        <v>23.4</v>
      </c>
      <c r="N145" s="75">
        <v>0.7</v>
      </c>
      <c r="O145" s="75">
        <v>0.1</v>
      </c>
      <c r="P145" s="75">
        <v>0.1</v>
      </c>
      <c r="Q145" s="75">
        <v>0</v>
      </c>
    </row>
    <row r="146" spans="1:17" x14ac:dyDescent="0.25">
      <c r="A146" s="75"/>
      <c r="B146" s="75"/>
      <c r="C146" s="77"/>
      <c r="D146" s="18" t="s">
        <v>44</v>
      </c>
      <c r="E146" s="24" t="s">
        <v>48</v>
      </c>
      <c r="F146" s="57">
        <v>150</v>
      </c>
      <c r="G146" s="3">
        <v>3.11</v>
      </c>
      <c r="H146" s="3">
        <v>3.67</v>
      </c>
      <c r="I146" s="3">
        <v>22.07</v>
      </c>
      <c r="J146" s="3">
        <v>132.6</v>
      </c>
      <c r="K146" s="2" t="s">
        <v>49</v>
      </c>
      <c r="L146" s="75"/>
      <c r="M146" s="75">
        <v>34</v>
      </c>
      <c r="N146" s="75">
        <v>1.1000000000000001</v>
      </c>
      <c r="O146" s="75">
        <v>0.1</v>
      </c>
      <c r="P146" s="75">
        <v>0.1</v>
      </c>
      <c r="Q146" s="75">
        <v>0.4</v>
      </c>
    </row>
    <row r="147" spans="1:17" ht="26.25" x14ac:dyDescent="0.25">
      <c r="A147" s="75"/>
      <c r="B147" s="75"/>
      <c r="C147" s="77"/>
      <c r="D147" s="34" t="s">
        <v>47</v>
      </c>
      <c r="E147" s="3" t="s">
        <v>51</v>
      </c>
      <c r="F147" s="5">
        <v>200</v>
      </c>
      <c r="G147" s="3">
        <v>0</v>
      </c>
      <c r="H147" s="3">
        <v>0</v>
      </c>
      <c r="I147" s="3">
        <v>18.2</v>
      </c>
      <c r="J147" s="6">
        <v>71</v>
      </c>
      <c r="K147" s="7"/>
      <c r="L147" s="75"/>
      <c r="M147" s="75">
        <v>0</v>
      </c>
      <c r="N147" s="75">
        <v>0</v>
      </c>
      <c r="O147" s="75">
        <v>0.3</v>
      </c>
      <c r="P147" s="75">
        <v>0.3</v>
      </c>
      <c r="Q147" s="75">
        <v>8</v>
      </c>
    </row>
    <row r="148" spans="1:17" x14ac:dyDescent="0.25">
      <c r="A148" s="75"/>
      <c r="B148" s="75"/>
      <c r="C148" s="77"/>
      <c r="D148" s="18" t="s">
        <v>50</v>
      </c>
      <c r="E148" s="41" t="s">
        <v>28</v>
      </c>
      <c r="F148" s="57">
        <v>40</v>
      </c>
      <c r="G148" s="3">
        <v>2.64</v>
      </c>
      <c r="H148" s="3">
        <v>0.26</v>
      </c>
      <c r="I148" s="3">
        <v>18.760000000000002</v>
      </c>
      <c r="J148" s="3">
        <v>89.56</v>
      </c>
      <c r="K148" s="8"/>
      <c r="L148" s="75"/>
      <c r="M148" s="75">
        <v>0.1</v>
      </c>
      <c r="N148" s="75">
        <v>1.01</v>
      </c>
      <c r="O148" s="75">
        <v>0.13</v>
      </c>
      <c r="P148" s="75">
        <v>0</v>
      </c>
      <c r="Q148" s="75">
        <v>0</v>
      </c>
    </row>
    <row r="149" spans="1:17" x14ac:dyDescent="0.25">
      <c r="A149" s="75"/>
      <c r="B149" s="75"/>
      <c r="C149" s="77"/>
      <c r="D149" s="18" t="s">
        <v>52</v>
      </c>
      <c r="E149" s="9" t="s">
        <v>53</v>
      </c>
      <c r="F149" s="10">
        <v>38</v>
      </c>
      <c r="G149" s="3">
        <v>2.5099999999999998</v>
      </c>
      <c r="H149" s="3">
        <v>0.46</v>
      </c>
      <c r="I149" s="3">
        <v>15.85</v>
      </c>
      <c r="J149" s="3">
        <v>73.48</v>
      </c>
      <c r="K149" s="8"/>
      <c r="L149" s="75"/>
      <c r="M149" s="75">
        <v>13.3</v>
      </c>
      <c r="N149" s="75">
        <v>1.5</v>
      </c>
      <c r="O149" s="75">
        <v>0.1</v>
      </c>
      <c r="P149" s="75">
        <v>0</v>
      </c>
      <c r="Q149" s="75">
        <v>0</v>
      </c>
    </row>
    <row r="150" spans="1:17" ht="15.75" thickBot="1" x14ac:dyDescent="0.3">
      <c r="A150" s="75"/>
      <c r="B150" s="75"/>
      <c r="C150" s="105"/>
      <c r="D150" s="20"/>
      <c r="E150" s="21" t="s">
        <v>63</v>
      </c>
      <c r="F150" s="13">
        <f>SUM(F141:F149)</f>
        <v>858</v>
      </c>
      <c r="G150" s="13">
        <f>SUM(G141:G149)</f>
        <v>32.67</v>
      </c>
      <c r="H150" s="13">
        <f>SUM(H141:H149)</f>
        <v>26.500000000000004</v>
      </c>
      <c r="I150" s="13">
        <f>SUM(I141:I149)</f>
        <v>93.570000000000007</v>
      </c>
      <c r="J150" s="13">
        <f>SUM(J141:J149)</f>
        <v>730.7</v>
      </c>
      <c r="K150" s="14"/>
      <c r="L150" s="91"/>
      <c r="M150" s="91">
        <f>SUM(M141:M149)</f>
        <v>123.09999999999998</v>
      </c>
      <c r="N150" s="91">
        <f t="shared" ref="N150:Q150" si="41">SUM(N141:N149)</f>
        <v>6.6199999999999992</v>
      </c>
      <c r="O150" s="91">
        <f t="shared" si="41"/>
        <v>0.73</v>
      </c>
      <c r="P150" s="91">
        <f t="shared" si="41"/>
        <v>0.5</v>
      </c>
      <c r="Q150" s="91">
        <f t="shared" si="41"/>
        <v>29.999999999999996</v>
      </c>
    </row>
    <row r="151" spans="1:17" ht="15.75" thickBot="1" x14ac:dyDescent="0.3">
      <c r="A151" s="177" t="s">
        <v>132</v>
      </c>
      <c r="B151" s="178"/>
      <c r="C151" s="178"/>
      <c r="D151" s="178"/>
      <c r="E151" s="179"/>
      <c r="F151" s="15"/>
      <c r="G151" s="15">
        <f>G140+G150</f>
        <v>50.230000000000004</v>
      </c>
      <c r="H151" s="15">
        <f>H140+H150</f>
        <v>42.010000000000005</v>
      </c>
      <c r="I151" s="15">
        <f>I140+I150</f>
        <v>180.21</v>
      </c>
      <c r="J151" s="15">
        <f>J140+J150</f>
        <v>1293.58</v>
      </c>
      <c r="K151" s="16"/>
      <c r="L151" s="106"/>
      <c r="M151" s="106">
        <f>M140+M150</f>
        <v>516.20000000000005</v>
      </c>
      <c r="N151" s="106">
        <f t="shared" ref="N151:Q151" si="42">N140+N150</f>
        <v>8.0399999999999991</v>
      </c>
      <c r="O151" s="106">
        <f t="shared" si="42"/>
        <v>0.92999999999999994</v>
      </c>
      <c r="P151" s="106">
        <f t="shared" si="42"/>
        <v>0.93</v>
      </c>
      <c r="Q151" s="106">
        <f t="shared" si="42"/>
        <v>31.099999999999998</v>
      </c>
    </row>
    <row r="152" spans="1:17" ht="26.25" x14ac:dyDescent="0.25">
      <c r="A152" s="75">
        <v>1</v>
      </c>
      <c r="B152" s="75">
        <v>10</v>
      </c>
      <c r="C152" s="107" t="s">
        <v>20</v>
      </c>
      <c r="D152" s="116" t="s">
        <v>21</v>
      </c>
      <c r="E152" s="41" t="s">
        <v>133</v>
      </c>
      <c r="F152" s="136">
        <v>150</v>
      </c>
      <c r="G152" s="81">
        <v>14.6</v>
      </c>
      <c r="H152" s="81">
        <v>15.9</v>
      </c>
      <c r="I152" s="81">
        <v>2.5</v>
      </c>
      <c r="J152" s="93">
        <v>211</v>
      </c>
      <c r="K152" s="54" t="s">
        <v>134</v>
      </c>
      <c r="L152" s="75"/>
      <c r="M152" s="75">
        <v>101.9</v>
      </c>
      <c r="N152" s="75">
        <v>2.5</v>
      </c>
      <c r="O152" s="75">
        <v>0.1</v>
      </c>
      <c r="P152" s="75">
        <v>0.5</v>
      </c>
      <c r="Q152" s="75">
        <v>0.2</v>
      </c>
    </row>
    <row r="153" spans="1:17" x14ac:dyDescent="0.25">
      <c r="A153" s="75"/>
      <c r="B153" s="75"/>
      <c r="C153" s="111"/>
      <c r="D153" s="116"/>
      <c r="E153" s="41" t="s">
        <v>75</v>
      </c>
      <c r="F153" s="24">
        <v>200</v>
      </c>
      <c r="G153" s="26">
        <v>0.08</v>
      </c>
      <c r="H153" s="26">
        <v>0.02</v>
      </c>
      <c r="I153" s="26">
        <v>9.84</v>
      </c>
      <c r="J153" s="43">
        <v>37.799999999999997</v>
      </c>
      <c r="K153" s="110" t="s">
        <v>58</v>
      </c>
      <c r="L153" s="75"/>
      <c r="M153" s="75">
        <v>108.57</v>
      </c>
      <c r="N153" s="75">
        <v>0.56999999999999995</v>
      </c>
      <c r="O153" s="75">
        <v>0.03</v>
      </c>
      <c r="P153" s="75">
        <v>0.12</v>
      </c>
      <c r="Q153" s="75">
        <v>0.52</v>
      </c>
    </row>
    <row r="154" spans="1:17" x14ac:dyDescent="0.25">
      <c r="A154" s="75"/>
      <c r="B154" s="75"/>
      <c r="C154" s="77"/>
      <c r="D154" s="18" t="s">
        <v>47</v>
      </c>
      <c r="E154" s="56" t="s">
        <v>28</v>
      </c>
      <c r="F154" s="57">
        <v>40</v>
      </c>
      <c r="G154" s="3">
        <v>2.64</v>
      </c>
      <c r="H154" s="3">
        <v>0.26</v>
      </c>
      <c r="I154" s="3">
        <v>18.760000000000002</v>
      </c>
      <c r="J154" s="43">
        <v>89.56</v>
      </c>
      <c r="K154" s="8"/>
      <c r="L154" s="75"/>
      <c r="M154" s="75">
        <v>0</v>
      </c>
      <c r="N154" s="75">
        <v>0</v>
      </c>
      <c r="O154" s="75">
        <v>0</v>
      </c>
      <c r="P154" s="75">
        <v>0</v>
      </c>
      <c r="Q154" s="75">
        <v>0</v>
      </c>
    </row>
    <row r="155" spans="1:17" x14ac:dyDescent="0.25">
      <c r="A155" s="75"/>
      <c r="B155" s="75"/>
      <c r="C155" s="77"/>
      <c r="D155" s="18" t="s">
        <v>59</v>
      </c>
      <c r="E155" s="41" t="s">
        <v>90</v>
      </c>
      <c r="F155" s="64">
        <v>10</v>
      </c>
      <c r="G155" s="26">
        <v>0.08</v>
      </c>
      <c r="H155" s="26">
        <v>7.25</v>
      </c>
      <c r="I155" s="26">
        <v>0.13</v>
      </c>
      <c r="J155" s="26">
        <v>66.06</v>
      </c>
      <c r="K155" s="2"/>
      <c r="L155" s="75"/>
      <c r="M155" s="75">
        <v>2.4</v>
      </c>
      <c r="N155" s="75">
        <v>0</v>
      </c>
      <c r="O155" s="75">
        <v>0</v>
      </c>
      <c r="P155" s="75">
        <v>0</v>
      </c>
      <c r="Q155" s="75">
        <v>0</v>
      </c>
    </row>
    <row r="156" spans="1:17" ht="15.75" thickBot="1" x14ac:dyDescent="0.3">
      <c r="A156" s="75"/>
      <c r="B156" s="75"/>
      <c r="C156" s="105"/>
      <c r="D156" s="66"/>
      <c r="E156" s="67" t="s">
        <v>63</v>
      </c>
      <c r="F156" s="68">
        <f>SUM(F152:F155)</f>
        <v>400</v>
      </c>
      <c r="G156" s="68">
        <f>SUM(G152:G155)</f>
        <v>17.399999999999999</v>
      </c>
      <c r="H156" s="68">
        <f>SUM(H152:H155)</f>
        <v>23.43</v>
      </c>
      <c r="I156" s="68">
        <f>SUM(I152:I155)</f>
        <v>31.23</v>
      </c>
      <c r="J156" s="68">
        <f>SUM(J152:J155)</f>
        <v>404.42</v>
      </c>
      <c r="K156" s="69"/>
      <c r="L156" s="137"/>
      <c r="M156" s="90">
        <f>SUM(M152:M155)</f>
        <v>212.87</v>
      </c>
      <c r="N156" s="90">
        <f>SUM(N152:N155)</f>
        <v>3.07</v>
      </c>
      <c r="O156" s="90">
        <f>SUM(O152:O155)</f>
        <v>0.13</v>
      </c>
      <c r="P156" s="90">
        <f>SUM(P152:P155)</f>
        <v>0.62</v>
      </c>
      <c r="Q156" s="90">
        <f>SUM(Q152:Q155)</f>
        <v>0.72</v>
      </c>
    </row>
    <row r="157" spans="1:17" x14ac:dyDescent="0.25">
      <c r="A157" s="75">
        <v>1</v>
      </c>
      <c r="B157" s="75">
        <v>10</v>
      </c>
      <c r="C157" s="92" t="s">
        <v>34</v>
      </c>
      <c r="D157" s="22" t="s">
        <v>35</v>
      </c>
      <c r="E157" s="24" t="s">
        <v>64</v>
      </c>
      <c r="F157" s="24">
        <v>60</v>
      </c>
      <c r="G157" s="3">
        <v>0.65</v>
      </c>
      <c r="H157" s="3">
        <v>0.12</v>
      </c>
      <c r="I157" s="3">
        <v>2.02</v>
      </c>
      <c r="J157" s="19">
        <v>15.25</v>
      </c>
      <c r="K157" s="2"/>
      <c r="L157" s="75"/>
      <c r="M157" s="75">
        <v>8.1999999999999993</v>
      </c>
      <c r="N157" s="75">
        <v>0.5</v>
      </c>
      <c r="O157" s="75">
        <v>0</v>
      </c>
      <c r="P157" s="75">
        <v>0</v>
      </c>
      <c r="Q157" s="75">
        <v>14.7</v>
      </c>
    </row>
    <row r="158" spans="1:17" ht="26.25" x14ac:dyDescent="0.25">
      <c r="A158" s="75"/>
      <c r="B158" s="75"/>
      <c r="C158" s="77"/>
      <c r="D158" s="18" t="s">
        <v>37</v>
      </c>
      <c r="E158" s="24" t="s">
        <v>105</v>
      </c>
      <c r="F158" s="57">
        <v>250</v>
      </c>
      <c r="G158" s="3">
        <v>1.8</v>
      </c>
      <c r="H158" s="3">
        <v>3</v>
      </c>
      <c r="I158" s="3">
        <v>7.5</v>
      </c>
      <c r="J158" s="43">
        <v>68</v>
      </c>
      <c r="K158" s="2" t="s">
        <v>106</v>
      </c>
      <c r="L158" s="75"/>
      <c r="M158" s="75">
        <v>37.700000000000003</v>
      </c>
      <c r="N158" s="75">
        <v>0.6</v>
      </c>
      <c r="O158" s="75">
        <v>0</v>
      </c>
      <c r="P158" s="75">
        <v>0</v>
      </c>
      <c r="Q158" s="75">
        <v>13.6</v>
      </c>
    </row>
    <row r="159" spans="1:17" x14ac:dyDescent="0.25">
      <c r="A159" s="75"/>
      <c r="B159" s="75"/>
      <c r="C159" s="77"/>
      <c r="D159" s="18"/>
      <c r="E159" s="41" t="s">
        <v>42</v>
      </c>
      <c r="F159" s="57">
        <v>20</v>
      </c>
      <c r="G159" s="3">
        <v>4.72</v>
      </c>
      <c r="H159" s="3">
        <v>4.47</v>
      </c>
      <c r="I159" s="3">
        <v>0</v>
      </c>
      <c r="J159" s="35">
        <v>59.11</v>
      </c>
      <c r="K159" s="2" t="s">
        <v>43</v>
      </c>
      <c r="L159" s="75"/>
      <c r="M159" s="75">
        <v>3.9</v>
      </c>
      <c r="N159" s="75">
        <v>0.4</v>
      </c>
      <c r="O159" s="75">
        <v>0</v>
      </c>
      <c r="P159" s="75">
        <v>0</v>
      </c>
      <c r="Q159" s="75">
        <v>0.2</v>
      </c>
    </row>
    <row r="160" spans="1:17" ht="26.25" x14ac:dyDescent="0.25">
      <c r="A160" s="75"/>
      <c r="B160" s="75"/>
      <c r="C160" s="77"/>
      <c r="D160" s="18" t="s">
        <v>41</v>
      </c>
      <c r="E160" s="24" t="s">
        <v>113</v>
      </c>
      <c r="F160" s="57">
        <v>90</v>
      </c>
      <c r="G160" s="3">
        <v>12.68</v>
      </c>
      <c r="H160" s="3">
        <v>10.61</v>
      </c>
      <c r="I160" s="3">
        <v>4.29</v>
      </c>
      <c r="J160" s="4">
        <v>163.80000000000001</v>
      </c>
      <c r="K160" s="2" t="s">
        <v>114</v>
      </c>
      <c r="L160" s="75"/>
      <c r="M160" s="75">
        <v>7.9</v>
      </c>
      <c r="N160" s="75">
        <v>1.8</v>
      </c>
      <c r="O160" s="75">
        <v>0</v>
      </c>
      <c r="P160" s="75">
        <v>0.1</v>
      </c>
      <c r="Q160" s="75">
        <v>0</v>
      </c>
    </row>
    <row r="161" spans="1:17" x14ac:dyDescent="0.25">
      <c r="A161" s="75"/>
      <c r="B161" s="75"/>
      <c r="C161" s="77"/>
      <c r="D161" s="18" t="s">
        <v>44</v>
      </c>
      <c r="E161" s="127" t="s">
        <v>135</v>
      </c>
      <c r="F161" s="138">
        <v>150</v>
      </c>
      <c r="G161" s="127">
        <v>3.46</v>
      </c>
      <c r="H161" s="127">
        <v>3.15</v>
      </c>
      <c r="I161" s="127">
        <v>36.44</v>
      </c>
      <c r="J161" s="127">
        <v>188.5</v>
      </c>
      <c r="K161" s="139" t="s">
        <v>83</v>
      </c>
      <c r="L161" s="75"/>
      <c r="M161" s="75">
        <v>11.7</v>
      </c>
      <c r="N161" s="75">
        <v>3.5</v>
      </c>
      <c r="O161" s="75">
        <v>0.2</v>
      </c>
      <c r="P161" s="75">
        <v>0.1</v>
      </c>
      <c r="Q161" s="75">
        <v>0</v>
      </c>
    </row>
    <row r="162" spans="1:17" x14ac:dyDescent="0.25">
      <c r="A162" s="75"/>
      <c r="B162" s="75"/>
      <c r="C162" s="77"/>
      <c r="D162" s="18" t="s">
        <v>47</v>
      </c>
      <c r="E162" s="24" t="s">
        <v>84</v>
      </c>
      <c r="F162" s="24">
        <v>200</v>
      </c>
      <c r="G162" s="3">
        <v>0.2</v>
      </c>
      <c r="H162" s="3">
        <v>0.1</v>
      </c>
      <c r="I162" s="3">
        <v>13.1</v>
      </c>
      <c r="J162" s="4">
        <v>56</v>
      </c>
      <c r="K162" s="2" t="s">
        <v>85</v>
      </c>
      <c r="L162" s="75"/>
      <c r="M162" s="75">
        <v>4.4000000000000004</v>
      </c>
      <c r="N162" s="75">
        <v>0.2</v>
      </c>
      <c r="O162" s="75">
        <v>0</v>
      </c>
      <c r="P162" s="75">
        <v>0</v>
      </c>
      <c r="Q162" s="75">
        <v>39</v>
      </c>
    </row>
    <row r="163" spans="1:17" x14ac:dyDescent="0.25">
      <c r="A163" s="75"/>
      <c r="B163" s="75"/>
      <c r="C163" s="77"/>
      <c r="D163" s="18" t="s">
        <v>50</v>
      </c>
      <c r="E163" s="41" t="s">
        <v>28</v>
      </c>
      <c r="F163" s="57">
        <v>40</v>
      </c>
      <c r="G163" s="3">
        <v>2.64</v>
      </c>
      <c r="H163" s="3">
        <v>0.26</v>
      </c>
      <c r="I163" s="3">
        <v>18.760000000000002</v>
      </c>
      <c r="J163" s="3">
        <v>89.56</v>
      </c>
      <c r="K163" s="8"/>
      <c r="L163" s="75"/>
      <c r="M163" s="75">
        <v>0.1</v>
      </c>
      <c r="N163" s="75">
        <v>1.01</v>
      </c>
      <c r="O163" s="75">
        <v>0.13</v>
      </c>
      <c r="P163" s="75">
        <v>0</v>
      </c>
      <c r="Q163" s="75">
        <v>0</v>
      </c>
    </row>
    <row r="164" spans="1:17" x14ac:dyDescent="0.25">
      <c r="A164" s="75"/>
      <c r="B164" s="75"/>
      <c r="C164" s="77"/>
      <c r="D164" s="18" t="s">
        <v>52</v>
      </c>
      <c r="E164" s="56" t="s">
        <v>53</v>
      </c>
      <c r="F164" s="57">
        <v>40</v>
      </c>
      <c r="G164" s="3">
        <v>2.97</v>
      </c>
      <c r="H164" s="3">
        <v>0.54</v>
      </c>
      <c r="I164" s="3">
        <v>18.77</v>
      </c>
      <c r="J164" s="3">
        <v>87.02</v>
      </c>
      <c r="K164" s="8"/>
      <c r="L164" s="75"/>
      <c r="M164" s="75">
        <v>14</v>
      </c>
      <c r="N164" s="75">
        <v>0.31</v>
      </c>
      <c r="O164" s="75">
        <v>0</v>
      </c>
      <c r="P164" s="75">
        <v>0</v>
      </c>
      <c r="Q164" s="75">
        <v>0.5</v>
      </c>
    </row>
    <row r="165" spans="1:17" x14ac:dyDescent="0.25">
      <c r="A165" s="133"/>
      <c r="B165" s="133"/>
      <c r="C165" s="77"/>
      <c r="D165" s="45"/>
      <c r="E165" s="46" t="s">
        <v>63</v>
      </c>
      <c r="F165" s="47">
        <f>SUM(F157:F164)</f>
        <v>850</v>
      </c>
      <c r="G165" s="47">
        <f>SUM(G157:G164)</f>
        <v>29.12</v>
      </c>
      <c r="H165" s="47">
        <f>SUM(H157:H164)</f>
        <v>22.25</v>
      </c>
      <c r="I165" s="47">
        <f>SUM(I157:I164)</f>
        <v>100.88</v>
      </c>
      <c r="J165" s="47">
        <f>SUM(J157:J164)</f>
        <v>727.24</v>
      </c>
      <c r="K165" s="48"/>
      <c r="L165" s="91"/>
      <c r="M165" s="91">
        <f>SUM(M157:M164)</f>
        <v>87.9</v>
      </c>
      <c r="N165" s="91">
        <f t="shared" ref="N165:Q165" si="43">SUM(N157:N164)</f>
        <v>8.32</v>
      </c>
      <c r="O165" s="91">
        <f t="shared" si="43"/>
        <v>0.33</v>
      </c>
      <c r="P165" s="91">
        <f t="shared" si="43"/>
        <v>0.2</v>
      </c>
      <c r="Q165" s="91">
        <f t="shared" si="43"/>
        <v>68</v>
      </c>
    </row>
    <row r="166" spans="1:17" x14ac:dyDescent="0.25">
      <c r="A166" s="174" t="s">
        <v>132</v>
      </c>
      <c r="B166" s="175"/>
      <c r="C166" s="175"/>
      <c r="D166" s="175"/>
      <c r="E166" s="176"/>
      <c r="F166" s="140"/>
      <c r="G166" s="70">
        <f>G156+G165</f>
        <v>46.519999999999996</v>
      </c>
      <c r="H166" s="70">
        <f>H156+H165</f>
        <v>45.68</v>
      </c>
      <c r="I166" s="70">
        <f>I156+I165</f>
        <v>132.10999999999999</v>
      </c>
      <c r="J166" s="70">
        <f>J156+J165</f>
        <v>1131.6600000000001</v>
      </c>
      <c r="K166" s="141"/>
      <c r="L166" s="106"/>
      <c r="M166" s="106">
        <f>M156+M165</f>
        <v>300.77</v>
      </c>
      <c r="N166" s="106">
        <f t="shared" ref="N166:Q166" si="44">N156+N165</f>
        <v>11.39</v>
      </c>
      <c r="O166" s="106">
        <f t="shared" si="44"/>
        <v>0.46</v>
      </c>
      <c r="P166" s="106">
        <f t="shared" si="44"/>
        <v>0.82000000000000006</v>
      </c>
      <c r="Q166" s="106">
        <f t="shared" si="44"/>
        <v>68.72</v>
      </c>
    </row>
    <row r="167" spans="1:17" x14ac:dyDescent="0.25">
      <c r="A167" s="171"/>
      <c r="B167" s="172"/>
      <c r="C167" s="173"/>
      <c r="D167" s="171" t="s">
        <v>136</v>
      </c>
      <c r="E167" s="173"/>
      <c r="F167" s="75"/>
      <c r="G167" s="142">
        <f>G21+G38+G54+G71+G88+G102+G119+G135+G151+G166</f>
        <v>500.19</v>
      </c>
      <c r="H167" s="146">
        <v>470.66</v>
      </c>
      <c r="I167" s="142">
        <v>81.33</v>
      </c>
      <c r="J167" s="142">
        <v>2197.81</v>
      </c>
      <c r="K167" s="143">
        <v>1737.16</v>
      </c>
      <c r="L167" s="75"/>
      <c r="M167" s="142"/>
      <c r="N167" s="142">
        <v>547.97</v>
      </c>
      <c r="O167" s="142">
        <v>14.81</v>
      </c>
      <c r="P167" s="142">
        <v>0.76</v>
      </c>
      <c r="Q167" s="142">
        <v>1.25</v>
      </c>
    </row>
    <row r="168" spans="1:17" x14ac:dyDescent="0.25">
      <c r="A168" s="75"/>
      <c r="B168" s="75"/>
      <c r="C168" s="75"/>
      <c r="D168" s="171" t="s">
        <v>137</v>
      </c>
      <c r="E168" s="173"/>
      <c r="F168" s="75"/>
      <c r="G168" s="144">
        <f>G167/10</f>
        <v>50.018999999999998</v>
      </c>
      <c r="H168" s="144">
        <v>47.066000000000003</v>
      </c>
      <c r="I168" s="144">
        <v>8.1329999999999991</v>
      </c>
      <c r="J168" s="144">
        <v>219.78100000000001</v>
      </c>
      <c r="K168" s="145">
        <v>173.71600000000001</v>
      </c>
      <c r="L168" s="144"/>
      <c r="M168" s="144"/>
      <c r="N168" s="144">
        <v>54.796999999999997</v>
      </c>
      <c r="O168" s="144">
        <v>1.4810000000000001</v>
      </c>
      <c r="P168" s="144">
        <v>7.5999999999999998E-2</v>
      </c>
      <c r="Q168" s="144">
        <v>0.125</v>
      </c>
    </row>
  </sheetData>
  <mergeCells count="16">
    <mergeCell ref="D1:E1"/>
    <mergeCell ref="H1:K1"/>
    <mergeCell ref="H2:K2"/>
    <mergeCell ref="A21:E21"/>
    <mergeCell ref="A54:E54"/>
    <mergeCell ref="A38:E38"/>
    <mergeCell ref="A71:E71"/>
    <mergeCell ref="A119:E119"/>
    <mergeCell ref="A102:E102"/>
    <mergeCell ref="A151:E151"/>
    <mergeCell ref="A135:E135"/>
    <mergeCell ref="A167:C167"/>
    <mergeCell ref="D167:E167"/>
    <mergeCell ref="D168:E168"/>
    <mergeCell ref="A166:E166"/>
    <mergeCell ref="A88:E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2025-01-13T10:27:01Z</dcterms:modified>
</cp:coreProperties>
</file>